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60" windowHeight="12420" firstSheet="5" activeTab="10"/>
  </bookViews>
  <sheets>
    <sheet name="物料项目V1.0" sheetId="16" r:id="rId1"/>
    <sheet name="需求清单" sheetId="2" r:id="rId2"/>
    <sheet name="业务范围" sheetId="17" r:id="rId3"/>
    <sheet name="功能评审清单" sheetId="12" r:id="rId4"/>
    <sheet name="备忘录" sheetId="9" r:id="rId5"/>
    <sheet name="日志规则" sheetId="22" r:id="rId6"/>
    <sheet name="工厂门店供货关系" sheetId="18" r:id="rId7"/>
    <sheet name="组织仓库供货关系" sheetId="20" r:id="rId8"/>
    <sheet name="门店门店供货关系" sheetId="21" r:id="rId9"/>
    <sheet name="要货配送价格" sheetId="23" r:id="rId10"/>
    <sheet name="仓储库存" sheetId="25" r:id="rId11"/>
  </sheets>
  <definedNames>
    <definedName name="_xlnm._FilterDatabase" localSheetId="1" hidden="1">需求清单!$A$4:$M$96</definedName>
    <definedName name="_xlnm._FilterDatabase" localSheetId="2" hidden="1">业务范围!$A$1:$K$232</definedName>
    <definedName name="_xlnm._FilterDatabase" localSheetId="3" hidden="1">功能评审清单!$A$1:$G$184</definedName>
    <definedName name="_xlnm._FilterDatabase" localSheetId="4" hidden="1">备忘录!$A$1:$E$84</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zhangxiaoyu</author>
  </authors>
  <commentList>
    <comment ref="H4" authorId="0">
      <text>
        <r>
          <rPr>
            <sz val="9"/>
            <rFont val="宋体"/>
            <charset val="134"/>
          </rPr>
          <t>待评审：已整理完成，等待评审
待梳理：讨论结果未通过，需要再次梳理
待调研：需要调研实际需求
已确认：评审通过，需要进行详细规划</t>
        </r>
      </text>
    </comment>
  </commentList>
</comments>
</file>

<file path=xl/comments2.xml><?xml version="1.0" encoding="utf-8"?>
<comments xmlns="http://schemas.openxmlformats.org/spreadsheetml/2006/main">
  <authors>
    <author>Administrator</author>
  </authors>
  <commentList>
    <comment ref="B90" authorId="0">
      <text>
        <r>
          <rPr>
            <b/>
            <sz val="9"/>
            <rFont val="宋体"/>
            <charset val="134"/>
          </rPr>
          <t>林鹏:</t>
        </r>
        <r>
          <rPr>
            <sz val="9"/>
            <rFont val="宋体"/>
            <charset val="134"/>
          </rPr>
          <t xml:space="preserve">
没了二级菜单，建议名称还是会员管理，不叫会员中心，因为会员中心容易和商城中的会员中心页面菜单名称产生冲突</t>
        </r>
      </text>
    </comment>
    <comment ref="D103" authorId="0">
      <text>
        <r>
          <rPr>
            <b/>
            <sz val="9"/>
            <rFont val="宋体"/>
            <charset val="134"/>
          </rPr>
          <t>林鹏:</t>
        </r>
        <r>
          <rPr>
            <sz val="9"/>
            <rFont val="宋体"/>
            <charset val="134"/>
          </rPr>
          <t xml:space="preserve">
有了二级菜单，就建议保持现有逻辑区分商城装修和商品管理，商品管理是常用的</t>
        </r>
      </text>
    </comment>
    <comment ref="D116" authorId="0">
      <text>
        <r>
          <rPr>
            <sz val="9"/>
            <rFont val="宋体"/>
            <charset val="134"/>
          </rPr>
          <t>林鹏:
由于会员中心页在商城了，所以考虑会员管理模块下就只是会员规则，跟有没有线上会员中心页没有关系，所以就把会员中心和公众号相关的都挪到商城这里</t>
        </r>
      </text>
    </comment>
    <comment ref="B202" authorId="0">
      <text>
        <r>
          <rPr>
            <b/>
            <sz val="9"/>
            <rFont val="宋体"/>
            <charset val="134"/>
          </rPr>
          <t>林鹏:</t>
        </r>
        <r>
          <rPr>
            <sz val="9"/>
            <rFont val="宋体"/>
            <charset val="134"/>
          </rPr>
          <t xml:space="preserve">
名称待定</t>
        </r>
      </text>
    </comment>
  </commentList>
</comments>
</file>

<file path=xl/comments3.xml><?xml version="1.0" encoding="utf-8"?>
<comments xmlns="http://schemas.openxmlformats.org/spreadsheetml/2006/main">
  <authors>
    <author>zhangxiaoyu</author>
  </authors>
  <commentList>
    <comment ref="C1" authorId="0">
      <text>
        <r>
          <rPr>
            <sz val="9"/>
            <rFont val="宋体"/>
            <charset val="134"/>
          </rPr>
          <t>待评审：已整理完成，等待评审
待梳理：讨论结果未通过，需要再次梳理
待调研：需要调研实际需求
已确认：评审通过，需要进行详细规划</t>
        </r>
      </text>
    </comment>
  </commentList>
</comments>
</file>

<file path=xl/sharedStrings.xml><?xml version="1.0" encoding="utf-8"?>
<sst xmlns="http://schemas.openxmlformats.org/spreadsheetml/2006/main" count="1920" uniqueCount="935">
  <si>
    <t>物料项目计划-需求及产品设计阶段</t>
  </si>
  <si>
    <t>阶段</t>
  </si>
  <si>
    <t>计划事项</t>
  </si>
  <si>
    <t>计划详细说明</t>
  </si>
  <si>
    <t>输出物</t>
  </si>
  <si>
    <t>责任人</t>
  </si>
  <si>
    <t>参与人</t>
  </si>
  <si>
    <t>开始日期</t>
  </si>
  <si>
    <t>截至日期</t>
  </si>
  <si>
    <t>实际完成日期</t>
  </si>
  <si>
    <t>状态</t>
  </si>
  <si>
    <t>计划工作量
（人天）</t>
  </si>
  <si>
    <t>实际工作量
（人天）</t>
  </si>
  <si>
    <t>备注</t>
  </si>
  <si>
    <t>项目周期</t>
  </si>
  <si>
    <t>需求阶段</t>
  </si>
  <si>
    <t>需求</t>
  </si>
  <si>
    <t>立项</t>
  </si>
  <si>
    <t>1、确定项目目标，制定项目计划表（需求分析阶段）</t>
  </si>
  <si>
    <t>项目计划表.xlsx（需求阶段）</t>
  </si>
  <si>
    <t>产品经理</t>
  </si>
  <si>
    <t>总经理/研发主管</t>
  </si>
  <si>
    <t>已完成</t>
  </si>
  <si>
    <t>调研</t>
  </si>
  <si>
    <t>1、依据目标梳理业务范围，通过访谈（内外部）、竞品调研、用户画像等方法收集用户需求；
2、分析用户行为、痛点和期望。</t>
  </si>
  <si>
    <t>需求清单.xlsx；</t>
  </si>
  <si>
    <t>-</t>
  </si>
  <si>
    <t>需求分析</t>
  </si>
  <si>
    <t>1、对需求做可行性分析；
2、对收集到的需求进行分类、排序和优先级划分，确定最小可行性产品功能集合，形成建议开发版本；</t>
  </si>
  <si>
    <t>需求清单.xlsx；（待评审清单）</t>
  </si>
  <si>
    <t>评审</t>
  </si>
  <si>
    <t>1、依据目标讨论确定业务范围，评审需求清单，标注需求状态；
2、评估评审结果是否可以进入设计阶段；</t>
  </si>
  <si>
    <t>需求清单.xlsx；（已确认清单）
项目计划表.xlsx；（产品设计阶段）</t>
  </si>
  <si>
    <t>设计阶段</t>
  </si>
  <si>
    <t>产品设计</t>
  </si>
  <si>
    <t>业务功能设计</t>
  </si>
  <si>
    <t>1、梳理详细业务流程；
2、识别影响范围，完成需求跟踪矩阵中的功能模块定义；
3、梳理各功能页面元素；</t>
  </si>
  <si>
    <t>业务流程图；
需求跟踪矩阵；（需求清单的功能模块列）
Axure文件（UI及交互示意图初稿版）（线框图初稿版）；</t>
  </si>
  <si>
    <t>正常</t>
  </si>
  <si>
    <t>多组织物料、配方、价格体系、门店和工厂业务</t>
  </si>
  <si>
    <t>业务功能设计评审</t>
  </si>
  <si>
    <t>1、评审业务流程及核心业务数据元素；
2、确定产品功能设计范围及核心业务设计内容；</t>
  </si>
  <si>
    <t>评审问题清单.xlsx</t>
  </si>
  <si>
    <t>3.16老白评审</t>
  </si>
  <si>
    <t>业务功能设计转移</t>
  </si>
  <si>
    <t>1、输出技术和UI业务逻辑
2、确定技术可行性；</t>
  </si>
  <si>
    <t>研发主管、架构师、研发工程师</t>
  </si>
  <si>
    <t>未启动</t>
  </si>
  <si>
    <t>UI设计</t>
  </si>
  <si>
    <t>1、设计功能界面、交互、逻辑、提示；</t>
  </si>
  <si>
    <t>UI设计师</t>
  </si>
  <si>
    <t>总经理/研发主管/产品经理</t>
  </si>
  <si>
    <t>UI设计评审</t>
  </si>
  <si>
    <t>1、评审功能界面及交互，技术可行性；
2、记录问题清单；</t>
  </si>
  <si>
    <t>总经理/研发主管、架构师</t>
  </si>
  <si>
    <t>PRD输出</t>
  </si>
  <si>
    <t>1、已评审通过功能，整理详细功能说明；</t>
  </si>
  <si>
    <t>Axure文件（终稿版）；</t>
  </si>
  <si>
    <t>终审</t>
  </si>
  <si>
    <t>1、依据问题清单进行复审；
2、核心详细说明评审，非核心业务详细说明抽检；
3、确认评审通过可提交开发；</t>
  </si>
  <si>
    <t>业务流程图；
Axure文件（终稿版）；
需求跟踪矩阵；（需求清单的功能模块列）</t>
  </si>
  <si>
    <t>项目目标</t>
  </si>
  <si>
    <t>1、多组织使用烘焙云业务操作，同步SAP，满足卡拉多项目</t>
  </si>
  <si>
    <t>合计需求</t>
  </si>
  <si>
    <t>待梳理</t>
  </si>
  <si>
    <t>待调研</t>
  </si>
  <si>
    <t>待评审</t>
  </si>
  <si>
    <t>已确认</t>
  </si>
  <si>
    <t>合计天数</t>
  </si>
  <si>
    <t>序号</t>
  </si>
  <si>
    <t>用户需求</t>
  </si>
  <si>
    <t>项目</t>
  </si>
  <si>
    <t>产品需求类别</t>
  </si>
  <si>
    <t>产品需求</t>
  </si>
  <si>
    <t>产品设计方案</t>
  </si>
  <si>
    <t>讨论结果</t>
  </si>
  <si>
    <t>工时</t>
  </si>
  <si>
    <t>计划解决版本</t>
  </si>
  <si>
    <t>功能模块</t>
  </si>
  <si>
    <t>创建时间</t>
  </si>
  <si>
    <t>问题号</t>
  </si>
  <si>
    <t>提出人</t>
  </si>
  <si>
    <t>物料设置的时候，直接设置所属辅助分类【多乐之日】，类似于要货模板设置，在物料设置时选择。</t>
  </si>
  <si>
    <t>物料项目</t>
  </si>
  <si>
    <t>物料设置</t>
  </si>
  <si>
    <t>设置辅助分类或标签
现有自定义字段功能</t>
  </si>
  <si>
    <t>待定</t>
  </si>
  <si>
    <t>#47302</t>
  </si>
  <si>
    <t>多乐之日</t>
  </si>
  <si>
    <t>【低-控制台-物料设置】期望有物料标签功能——多组织
广隆 吴伶俐：怎样可以实现筛选通过物料属性的形式查找某个节日产品的销量
经过跟信息部江世文沟通，需要设置某个物料在多个节日中被使用的标签。已答复客户设计改动范围广，短期内无法支持，待后续产品规划。
标品设计建议：
在物料上设置打标功能，在物料选择器中支持按标签筛选物料，通过筛选后全选的方式返回物料集合，在具体业务功能中按物料集合进行数据查询</t>
  </si>
  <si>
    <t>设置辅助分类或标签</t>
  </si>
  <si>
    <t>一期</t>
  </si>
  <si>
    <t>#42946</t>
  </si>
  <si>
    <t>广隆</t>
  </si>
  <si>
    <t>【控制台物料设置】希望增加上市/下市时间的维护【玫瑰谷】</t>
  </si>
  <si>
    <t>#32067</t>
  </si>
  <si>
    <t>玫瑰谷</t>
  </si>
  <si>
    <t>物料分类增加属性——比如增加：季节性产品、代销品、蛋糕类等可勾选属性在叶子节点上，便于分析数据和报表取数。</t>
  </si>
  <si>
    <t>#18850</t>
  </si>
  <si>
    <t>【中-控制台-物料管理】期望增加自定义项
匠造烘焙的孙经理提出，期望在物料管理、客户管理、供应商管理这几个基础数据模块支持用户自定义项，便于录入一些辅助信息，例如物料的税率等。
酸柠檬希望可以在物料设置中，添加货位字段。已答复此功能预计21年一季度可上线。
复茂希望物料有自定义字段，可做表示，以方便企业自制报表。</t>
  </si>
  <si>
    <t>#16479</t>
  </si>
  <si>
    <t>匠造、酸柠檬、复茂、丹香</t>
  </si>
  <si>
    <t>【POS-高-不允许销售的物料支持组合完工的时候完工到卖场】企业的生日蛋糕，会存在更换款式的现象，例如A蛋糕升级为B蛋糕，其中A蛋糕不再允许销售，但是之前做的预订单还允许提发货，目前已推荐企业先把蛋糕完工到完工车间了，然后再调拨到卖场，门店觉得操作麻烦，希望可以支持直接完工到卖场</t>
  </si>
  <si>
    <t>暂不处理，通过换品处理</t>
  </si>
  <si>
    <t>#47226</t>
  </si>
  <si>
    <t>金鸡品客</t>
  </si>
  <si>
    <t>emc-物料管理，物料设置，需要增加权限，限制查看的分类 【状元一百】——仓库维护原料类信息，需要仅查看原料分类下的产品。</t>
  </si>
  <si>
    <t>暂不处理</t>
  </si>
  <si>
    <t>#46653</t>
  </si>
  <si>
    <t>状元一百</t>
  </si>
  <si>
    <t>【大客户订单】物料供货部门取默认值，无默认值取全量工厂和仓库——多组织</t>
  </si>
  <si>
    <t>设置销售、采购、门店供货默认仓库</t>
  </si>
  <si>
    <t>#46345</t>
  </si>
  <si>
    <t>【中-控制台-物料设置】期望支持在某个价格体系下能够针对单物料单门店设置价格——物料项目
广隆需要在某个门店属于这个价格体系，但某个特定物料的原价要和价格体系不一致，现在只能再单独弄一个价格体系，或者单独弄一个物料（一般是门店自产的物料，不影响配送）
期望能够在价格体系下支持单独门店单独物料设置价格，该价格可以由门店自行修改，总部控制哪些品类的可以允许门店修改即可。</t>
  </si>
  <si>
    <t>价格清单</t>
  </si>
  <si>
    <t>设置价格清单，全局价格和局部价格</t>
  </si>
  <si>
    <t>#46262</t>
  </si>
  <si>
    <t>【控制台-中-新增物料提示“自动默认第三方编码 失败，请手动设置”】</t>
  </si>
  <si>
    <t>编码规则设置，校验编码重复</t>
  </si>
  <si>
    <t>#45199</t>
  </si>
  <si>
    <t>小厨</t>
  </si>
  <si>
    <t>【erp-采购申请】当前sap的物料需要在烘焙云维护工厂数据，现在工厂属性可以随意维护，可能导致维护单位不一致，造成算的钱不一致</t>
  </si>
  <si>
    <t>烘焙云同步SAP单位和换算率</t>
  </si>
  <si>
    <t>#40871</t>
  </si>
  <si>
    <t>【后台-中-批量导入物料模板备注明显一点】</t>
  </si>
  <si>
    <t>优化导入模板</t>
  </si>
  <si>
    <t>#40695</t>
  </si>
  <si>
    <t>极致味道</t>
  </si>
  <si>
    <t>【广隆希望物料设置图片上传的功能，提供图片编辑器】</t>
  </si>
  <si>
    <t>svn://182.92.227.20/bake/02研发库目录/doc/01需求开发/pos页面-UI/POS显示 POS订单显示 上传截图20240322</t>
  </si>
  <si>
    <t>#39685</t>
  </si>
  <si>
    <t>【控制台-物料设置中-打印标签设置】打印标签支持按门店设置
企业需求：打印标签支持按门店设置
场景：不同门店设置不同的打印标签，比如热度分类，A店需要，而B店不需要；或者同一分类，AB门店使用不同的标签</t>
  </si>
  <si>
    <t>#35735</t>
  </si>
  <si>
    <t>企业配置项关闭称重功能后，物料设置里仍标记散称产品】
运维排查问题发现：皇家美孚已关闭称重功能，POS做充值活动时提示称重产品不能参与活动。
经过排查数据库，发现物料是标记着称重产品，业务功能则判断其不可参与活动。
请产品确认系统的逻辑，关闭称重功能后，如何去掉物料的称重标记，避免后续业务判断其为称重产品。
充值赠送商品支持称重商品，赠送扣减库存、充值赠送统计、充值单传给三方业务流程需要流程测试</t>
  </si>
  <si>
    <t>去掉自定义称重配置，称重商品变为物料标品配置</t>
  </si>
  <si>
    <t>#34949</t>
  </si>
  <si>
    <t>皇家美孚</t>
  </si>
  <si>
    <t>【建议物料协议店采、门店自采不要受允许要货限制】——物料——多组织
建议：物料协议店采、门店自采不要受允许要货限制。
场景：企业的产品“腰果”由于缺货，目前不允许门店要货了，需门店自采入库。但由于系统限制，必须勾选允许要货，由此用户必须去维护要货模板，若此产品总部又来货，可以要货了，还要再重新维护一遍要货模板。
此建议据了解之前也有企业提个过。</t>
  </si>
  <si>
    <t>优化门店物料供货方式和工厂的供货方式设置逻辑</t>
  </si>
  <si>
    <t>#32038</t>
  </si>
  <si>
    <t>福州金誉</t>
  </si>
  <si>
    <t>【控制台-中-物料设置】新增物料时，只填写销售价保存物料后，会员价显示0元——多组织
新增物料在只填写销售价的时候，会默认未填写的会员价为0元。
此处的默认价格需要确认下如何展示，价格为空还是其他价格。</t>
  </si>
  <si>
    <t>优化设置价格清单</t>
  </si>
  <si>
    <t>#29798</t>
  </si>
  <si>
    <t>【控制台-中-人员设置--权限】物料设置权限支持按照物料分类进行设置权限
企业需求：按照不同物料分类设置对应人员权限
原因：比如该企业原材料和成品类是不同人员进行物料编辑和新增，需要人员有对应分类的权限</t>
  </si>
  <si>
    <t>#27450</t>
  </si>
  <si>
    <t>【控制台-高-物料设置】添加物料过程增加一个审核功能
需求：物料设置，添加物料过程增加一个审核功能，物料添加后需要审核过才能通过才能添加成功，类似原料，包材，之类的；
应用场景：来了货，然后凭质检报告给品控部，品控就是把这个检验报告跟这个产品减过之后才能入库。入完库之后再上物料信息；---企业表示想增加这个功能是为了规范新增物料名称的流程；
补充调研：卡拉多物料和配方目前通过表格提交订单审核，通过后由信息部维护到系统中</t>
  </si>
  <si>
    <t>审核流程+移动审核流程</t>
  </si>
  <si>
    <t>#26314</t>
  </si>
  <si>
    <t>【pos-高-新增预订单】物料没有勾选卖场、只勾选了允许销售，但新增预订单可以添加这个商品
物料设置：没有勾选卖场、只勾选了允许销售，但新增预订单可以添加这个商品下单； 企业表示没有勾选卖场就不能 在新增预订单时可以添加到这个商品</t>
  </si>
  <si>
    <t>优化物料设置项的关联逻辑</t>
  </si>
  <si>
    <t>#25957</t>
  </si>
  <si>
    <t>惠诚</t>
  </si>
  <si>
    <t>【控制台-基础数据-物料设置】物料的图片上传后无法清空，建议修改为上传后可以清空。</t>
  </si>
  <si>
    <t>优化图片上传</t>
  </si>
  <si>
    <t>#25674</t>
  </si>
  <si>
    <t>【优惠券】券种设置增加选择关联物料-SAP同步使用</t>
  </si>
  <si>
    <t>虚拟物料同步SAP，卡券写SAP单据</t>
  </si>
  <si>
    <t>#23507</t>
  </si>
  <si>
    <t>【POS-中-预订单要货限制】新增预订单时通过物料限制是否可勾选要货</t>
  </si>
  <si>
    <t>#23279</t>
  </si>
  <si>
    <t>大喜来</t>
  </si>
  <si>
    <t>【后台-高-系统物料设置成本价与仓储物料成本价可以同步】
香榭奇点-王关华（仓储负责人）
企业建议：后台系统中可以设置，可以查询的物料成本价应该统一。即物料设置的成本价，应与仓储物料成本价可以同步。希望我们尽快解决这个诉求。
ps:企业目前在上生产系统的准备过程中，因仓储中没有成品的成本价，前期在物料设置里都维护过成本价，反而不同步至仓储这边存在很大意见，认为不应让使用者维护两遍价格。另，其表示假如成本价仓储功能里后期他们自行维护过，存在移动加权平均实时变化，物料设置里又不同步不统一，作为使用者体验很不好。</t>
  </si>
  <si>
    <t>物料价格清单，业务价格、成本价格</t>
  </si>
  <si>
    <t>#21745</t>
  </si>
  <si>
    <t>香榭奇点</t>
  </si>
  <si>
    <t>【物料设置】仓储单位设置中换算率不支持输入小数，应该允许输入小数</t>
  </si>
  <si>
    <t>优化转换率支持小数位数</t>
  </si>
  <si>
    <t>#12736</t>
  </si>
  <si>
    <t>采购单位修改后，已经设置的采购价格需要能够换算，当前SAP是能换算【中之杰】</t>
  </si>
  <si>
    <t>#47929</t>
  </si>
  <si>
    <t>中之杰</t>
  </si>
  <si>
    <t>不同组织不同销售渠道，零售销售单位和销售价格不同</t>
  </si>
  <si>
    <t>卡拉多</t>
  </si>
  <si>
    <t>不同组织采购，采购单位和采购价格</t>
  </si>
  <si>
    <t>优化物料设置界面和交互</t>
  </si>
  <si>
    <t>优化界面</t>
  </si>
  <si>
    <t>老白</t>
  </si>
  <si>
    <t>业务组织之间设置结算价格</t>
  </si>
  <si>
    <t>烘焙云对外采购结算价格，对内SAP单据销售结算价格</t>
  </si>
  <si>
    <t>物料和商品是否合并</t>
  </si>
  <si>
    <t>仅考虑合并设置，满足后续扩展</t>
  </si>
  <si>
    <t>鹏哥</t>
  </si>
  <si>
    <t>支持完工动态配方，订单自动进入，人工手动变动</t>
  </si>
  <si>
    <t>配方</t>
  </si>
  <si>
    <t>配方支持动态配方</t>
  </si>
  <si>
    <t>配方支持设置和使用，评估是否开发</t>
  </si>
  <si>
    <t>物料显示全部组织库存数据，包含门店</t>
  </si>
  <si>
    <t>【高-控制台-物料设置】有配方的物料的成本价自动生成及更新
广隆 易子根：物料信息下成本价：
①如果是供应链卖给门店的，那系统在维护厂价的时候系统可以自动根据出厂价直接生成成本价=出厂价；
②如果是门店自制则系统根据门店配方导入导出表内成本计算出来的结果反写为成本价（这里需要注意不同的价格体系 取的配方成本价计算不同）</t>
  </si>
  <si>
    <t>#42935</t>
  </si>
  <si>
    <t>SAP物料有项目标识，可带入单据和生产单据记录物料项目，配方可修改设置</t>
  </si>
  <si>
    <t>陈辉</t>
  </si>
  <si>
    <t>统一烘焙云和SAP金额、数量，整数和小数位数</t>
  </si>
  <si>
    <t>烘焙云组织和SAP账套映射关系
烘焙云物料应用A组织，门店，对应同步SAP哪些账套</t>
  </si>
  <si>
    <t>物料同步</t>
  </si>
  <si>
    <t>1、烘焙云物料，配方全量同步全部SAP账套
2、烘焙云物料按对应应用范围进行同步给SAP账套，烘焙云组织和SAP账套需要有对应关系设置</t>
  </si>
  <si>
    <t>涉及到分步式调拨的业务有在途数据，在库存查询时需要能查询到，特别是季节性产品，对全部仓库库存的实时性要求高，涉及到的业务有!
1、地市工厂向供应链公司、南昌工厂要货，发货部门发货但地市工厂尚未收货;
2、南昌工厂车间库向供应链公司原料库生产领料，供应链公司发货后，车间库尚未收货;(待确认:生产板块的收货功能的设计是否按分步式调拨逻辑处理)
3、门店退货，工厂尚未审核的数据;金蝶的即时库存查询功能中有库存状态的区分，在途是其中一个状态，</t>
  </si>
  <si>
    <t>库存查询功能(含报表)中需要支持不同库存状态的查询项</t>
  </si>
  <si>
    <t>历史租户迁移实施需求:
1、系统升级上线后，需要按照原单组织模式及旧版本的基础数据兼容运行;
2、系统的多组织配置及接口写入需要有启用开关，在基础设置及接口配置都设置完成后，由实施按需进行关业务接口的切换;</t>
  </si>
  <si>
    <t>1、旧版本基础数据支持升级后自动迁移到新版本中，业务功能可以不做任何调整继续使用
2、烘焙云对接ERP的接口支持按业务接口配置写新版多组织还是旧版逻辑；单组织切换多组织，每个业务开关切换</t>
  </si>
  <si>
    <t>一级菜单</t>
  </si>
  <si>
    <t>二级菜单</t>
  </si>
  <si>
    <t>三级菜单</t>
  </si>
  <si>
    <t>类型</t>
  </si>
  <si>
    <t>物料</t>
  </si>
  <si>
    <t>多组织</t>
  </si>
  <si>
    <t>数据权限</t>
  </si>
  <si>
    <t>对接SAP</t>
  </si>
  <si>
    <t>限制物料</t>
  </si>
  <si>
    <t>企业管理</t>
  </si>
  <si>
    <t>组织管理
（人员管理）</t>
  </si>
  <si>
    <t>部门设置</t>
  </si>
  <si>
    <t>改造</t>
  </si>
  <si>
    <t>人员设置</t>
  </si>
  <si>
    <t>角色设置</t>
  </si>
  <si>
    <t>用户组设置（分组设置）</t>
  </si>
  <si>
    <t>企业配置
（系统配置）</t>
  </si>
  <si>
    <t>业务组织</t>
  </si>
  <si>
    <t>新增</t>
  </si>
  <si>
    <t>业务协作</t>
  </si>
  <si>
    <t>品牌设置</t>
  </si>
  <si>
    <t>业务自定义设置（自定义功能设置）</t>
  </si>
  <si>
    <t>支付设置（支付配置）</t>
  </si>
  <si>
    <t>支付优惠设置（支付标签）</t>
  </si>
  <si>
    <t>打印设置（打印配置）</t>
  </si>
  <si>
    <t>三方授权（第三方接入设置）</t>
  </si>
  <si>
    <t>参数设置（数据参数设置）</t>
  </si>
  <si>
    <t>费用中心
（账户中心）</t>
  </si>
  <si>
    <t>企业账户</t>
  </si>
  <si>
    <t>短信账户（短信统计）</t>
  </si>
  <si>
    <t>企业发票（发票申请）</t>
  </si>
  <si>
    <t>安全管理
（安全中心）</t>
  </si>
  <si>
    <t>日志审计（操作日志新版）</t>
  </si>
  <si>
    <t>登录IP设置</t>
  </si>
  <si>
    <t>操作日志</t>
  </si>
  <si>
    <t>下载中心</t>
  </si>
  <si>
    <t>基础数据</t>
  </si>
  <si>
    <t>门店管理</t>
  </si>
  <si>
    <t>门店设置</t>
  </si>
  <si>
    <t>门店组设置</t>
  </si>
  <si>
    <t>门店类型（门店类型设置）</t>
  </si>
  <si>
    <t>管理区域（管理区域设置）</t>
  </si>
  <si>
    <t>车间设置</t>
  </si>
  <si>
    <t>岗位设置</t>
  </si>
  <si>
    <t>客显屏设置</t>
  </si>
  <si>
    <t>收银功能设置（门店功能设置）</t>
  </si>
  <si>
    <t>充值设置（POS充值设置）</t>
  </si>
  <si>
    <t>退货原因（仓储-工厂基础设置-退货原因设置）</t>
  </si>
  <si>
    <t>退货规则（仓储-工厂基础设置-退货规则设置）</t>
  </si>
  <si>
    <t>自有平台门店（接入平台设置）</t>
  </si>
  <si>
    <t>不确定</t>
  </si>
  <si>
    <t>三方券门店（三方渠道设置）</t>
  </si>
  <si>
    <t>三方外卖门店（外卖门店设置）</t>
  </si>
  <si>
    <t>配送门店设置（门店配送设置）</t>
  </si>
  <si>
    <t>银行账户（财务管理-打款账户设置）</t>
  </si>
  <si>
    <t>结算账户（财务管理-账户设置）</t>
  </si>
  <si>
    <t>结算规则（财务管理-账户规则）</t>
  </si>
  <si>
    <t>工厂管理
（仓储-工厂基础设置）</t>
  </si>
  <si>
    <t>仓库设置（仓库类型设置）--组织仓库</t>
  </si>
  <si>
    <t>工厂设置（工厂仓库设置）</t>
  </si>
  <si>
    <t>废弃</t>
  </si>
  <si>
    <t>出入库类型（出入库类型设置）</t>
  </si>
  <si>
    <t>要货模板（要货模板设置）</t>
  </si>
  <si>
    <t>订单要货设置（订单模板设置）</t>
  </si>
  <si>
    <t>车次管理</t>
  </si>
  <si>
    <t>配送路线（配送线路）</t>
  </si>
  <si>
    <t>车间班组（车间班组设置）</t>
  </si>
  <si>
    <t>次废品原因（生产入库原因）</t>
  </si>
  <si>
    <t>生产流程设置</t>
  </si>
  <si>
    <t>加价率（加价率设置）</t>
  </si>
  <si>
    <t>重构</t>
  </si>
  <si>
    <t>SAP接口管理（SAP管理-SAP同步服务）</t>
  </si>
  <si>
    <t>配送管理</t>
  </si>
  <si>
    <t>配送公司（物流发货-物流公司设置）</t>
  </si>
  <si>
    <t>配送费设置（配送设置-配送费设置）</t>
  </si>
  <si>
    <t>快递费设置（配送设置-快递设置）</t>
  </si>
  <si>
    <t>免邮设置（配送设置-免邮设置）</t>
  </si>
  <si>
    <t>配送时段（配送设置-节庆配送时间设置）</t>
  </si>
  <si>
    <t>门店交付方式（配送设置-门店交付方式）</t>
  </si>
  <si>
    <t>物料管理</t>
  </si>
  <si>
    <t>物料分类</t>
  </si>
  <si>
    <t>辅助分类</t>
  </si>
  <si>
    <t>物料设置（虚拟物料）</t>
  </si>
  <si>
    <t>货品组设置</t>
  </si>
  <si>
    <t>门店配方</t>
  </si>
  <si>
    <t>工厂配方</t>
  </si>
  <si>
    <t>物料配件</t>
  </si>
  <si>
    <t>款式设置</t>
  </si>
  <si>
    <t>价格体系</t>
  </si>
  <si>
    <t>套餐设置</t>
  </si>
  <si>
    <t>折扣体系</t>
  </si>
  <si>
    <t>打印标签设置（标签打印设置）</t>
  </si>
  <si>
    <t>营销中心</t>
  </si>
  <si>
    <t>卡管理</t>
  </si>
  <si>
    <t>卡生成</t>
  </si>
  <si>
    <t>卡登记</t>
  </si>
  <si>
    <t>卡销售</t>
  </si>
  <si>
    <t>卡查询</t>
  </si>
  <si>
    <t>券管理</t>
  </si>
  <si>
    <t>券模板（优惠券设置）</t>
  </si>
  <si>
    <t>预制券号</t>
  </si>
  <si>
    <t>券销售</t>
  </si>
  <si>
    <t>券查询（优惠券查询）</t>
  </si>
  <si>
    <t>营销管理</t>
  </si>
  <si>
    <t>营销活动（营销管理-营销活动）</t>
  </si>
  <si>
    <t>商城特价（商城-营销活动-活动设置）</t>
  </si>
  <si>
    <t>商城拼团</t>
  </si>
  <si>
    <t>券营销</t>
  </si>
  <si>
    <t>精准营销（营销管理-精准营销）</t>
  </si>
  <si>
    <t>精准营销记录（通知管理-发送记录查询）</t>
  </si>
  <si>
    <t>运营管理</t>
  </si>
  <si>
    <t>推广员（营销推广-推广员）</t>
  </si>
  <si>
    <t>门店消息（通知管理-门店消息）</t>
  </si>
  <si>
    <t>单据审批（审批管理-审批单据）采购、销售、仓储业务审批</t>
  </si>
  <si>
    <t>订单评价（评价管理-服务评价查询）</t>
  </si>
  <si>
    <t>短信查询（系统-账户中心-短信详情）</t>
  </si>
  <si>
    <t>运营报表</t>
  </si>
  <si>
    <t>会员管理</t>
  </si>
  <si>
    <t>会员等级（会员等级设置）</t>
  </si>
  <si>
    <t>会员类型</t>
  </si>
  <si>
    <t>积分规则（积分基础设置）</t>
  </si>
  <si>
    <t>会员资料（会员管理）</t>
  </si>
  <si>
    <t>PLUS权益（PLUS权益设置）</t>
  </si>
  <si>
    <t>标签分类（会员标签分类）</t>
  </si>
  <si>
    <t>标签设置（会员标签设置）</t>
  </si>
  <si>
    <t>标签POS应用（POS标签设置）</t>
  </si>
  <si>
    <t>积分获取（会员管理中心-积分策略设置）</t>
  </si>
  <si>
    <t>积分兑换（会员管理中心-积分兑换设置）</t>
  </si>
  <si>
    <t>会员卡激活工具</t>
  </si>
  <si>
    <t>历史会员导入</t>
  </si>
  <si>
    <t>会员报表</t>
  </si>
  <si>
    <t>线上商城</t>
  </si>
  <si>
    <t>商城装修</t>
  </si>
  <si>
    <t>图片库（系统-素材库-图片库）</t>
  </si>
  <si>
    <t>商城首页（商城装修-商城首页）</t>
  </si>
  <si>
    <t>通用样式（商城装修-通用样式设置）</t>
  </si>
  <si>
    <t>会员中心页（会员管理中心-会员页面设置）</t>
  </si>
  <si>
    <t>会员授权设置（会员管理中心-会员授权设置）</t>
  </si>
  <si>
    <t>会员中心导航（系统-素材库-导航）</t>
  </si>
  <si>
    <t>自定义页（系统-素材库-自定义页面）</t>
  </si>
  <si>
    <t>弹窗广告（商城装修-广告设置）</t>
  </si>
  <si>
    <t>分享设置（商城装修-页面分享设置）</t>
  </si>
  <si>
    <t>商品管理</t>
  </si>
  <si>
    <t>商品设置（商品管理-商品设置）</t>
  </si>
  <si>
    <t>商品分类（商品管理-商品分类设置）</t>
  </si>
  <si>
    <t>显示分类（商品管理-显示分类设置）</t>
  </si>
  <si>
    <t>热门搜索（商品管理-搜索标签）</t>
  </si>
  <si>
    <t>公众号管理
（微信公众号管理）</t>
  </si>
  <si>
    <t>菜单设置（公众号菜单）</t>
  </si>
  <si>
    <t>关注回复设置（关注后回复）</t>
  </si>
  <si>
    <t>关键词回复设置</t>
  </si>
  <si>
    <t>消息模板（通知管理-微信模板设置）</t>
  </si>
  <si>
    <t>系统消息设置（通知管理-系统消息设置）</t>
  </si>
  <si>
    <t>采购管理
（仓储-采购管理）</t>
  </si>
  <si>
    <t>供应商资料（合作商管理-供应商设置）</t>
  </si>
  <si>
    <t>需求申请</t>
  </si>
  <si>
    <t>组织仓库</t>
  </si>
  <si>
    <t>指定组织可用</t>
  </si>
  <si>
    <t>采购申请</t>
  </si>
  <si>
    <t>采购订单</t>
  </si>
  <si>
    <t>采购收货（仓储管理-采购收货）</t>
  </si>
  <si>
    <t>采购退货（仓储管理-采购退货）</t>
  </si>
  <si>
    <t>采购对账+小程序</t>
  </si>
  <si>
    <t>结算组织</t>
  </si>
  <si>
    <t>应付申请+小程序</t>
  </si>
  <si>
    <t>应付登记</t>
  </si>
  <si>
    <t>预付款申请</t>
  </si>
  <si>
    <t>创建组织</t>
  </si>
  <si>
    <t>付款</t>
  </si>
  <si>
    <t>应付单（财务管理-应付管理）</t>
  </si>
  <si>
    <t>采购申请（旧）</t>
  </si>
  <si>
    <t>采购计划（旧）</t>
  </si>
  <si>
    <t>采购订单（旧）</t>
  </si>
  <si>
    <t>采购审核设置（旧）</t>
  </si>
  <si>
    <t>采购收货（旧）</t>
  </si>
  <si>
    <t>采购退货（旧）</t>
  </si>
  <si>
    <t>采购报表</t>
  </si>
  <si>
    <t>销售管理</t>
  </si>
  <si>
    <t>订单查询（订单&amp;报表-订单管理-订单查询）</t>
  </si>
  <si>
    <t>拼团单（订单&amp;报表-订单管理-拼团订单）</t>
  </si>
  <si>
    <t>门店配送单（商城-物流发货-配送单）</t>
  </si>
  <si>
    <t>商城快递单（商城-物流发货-快递单）</t>
  </si>
  <si>
    <t>客户资料（合作商管理-大客户设置）</t>
  </si>
  <si>
    <t>客户订单（订单@报表-订单管理-客户订单）</t>
  </si>
  <si>
    <t>订单要货打印（订单@报表-订单管理-订单要货审核）</t>
  </si>
  <si>
    <t>销售发货（仓储管理-销售发货）</t>
  </si>
  <si>
    <t>销售退货（仓储管理-销售退货）</t>
  </si>
  <si>
    <t>应收单（财务管理-赊销单管理）</t>
  </si>
  <si>
    <t>应收发票、贷项凭证</t>
  </si>
  <si>
    <t>收款</t>
  </si>
  <si>
    <t>销售报表</t>
  </si>
  <si>
    <t>仓储管理</t>
  </si>
  <si>
    <t>工厂配送</t>
  </si>
  <si>
    <t>门店要货单（物流配送-门店要货）</t>
  </si>
  <si>
    <t>组织或，组织和门店交</t>
  </si>
  <si>
    <t>未要货门店（物流配送-未要货门店）</t>
  </si>
  <si>
    <t>要货单审核（物流配送-要货单审核）</t>
  </si>
  <si>
    <t>指定组织和门店交</t>
  </si>
  <si>
    <t>要货单批审（物流配送-要货单批审）</t>
  </si>
  <si>
    <t>分货（物流配送-配送单出库）</t>
  </si>
  <si>
    <t>批量分货（物流配送-配送单批审）</t>
  </si>
  <si>
    <t>配送单打印（物流配送-配送单打印）</t>
  </si>
  <si>
    <t>退货单审核（物流配送-退货业务）</t>
  </si>
  <si>
    <t>指定门店可用</t>
  </si>
  <si>
    <t>配送报表</t>
  </si>
  <si>
    <t>工厂仓储</t>
  </si>
  <si>
    <t>收货确认</t>
  </si>
  <si>
    <t>领料审核</t>
  </si>
  <si>
    <t>转储</t>
  </si>
  <si>
    <t>调拨</t>
  </si>
  <si>
    <t>仓储入库</t>
  </si>
  <si>
    <t>仓储出库</t>
  </si>
  <si>
    <t>盘点</t>
  </si>
  <si>
    <t>结算</t>
  </si>
  <si>
    <t>库存</t>
  </si>
  <si>
    <t>库存变动汇总</t>
  </si>
  <si>
    <t>库存变动清单</t>
  </si>
  <si>
    <t>仓储报表</t>
  </si>
  <si>
    <t>生产管理
（仓储-生产管理）</t>
  </si>
  <si>
    <t>生产计划（生产计划审核）</t>
  </si>
  <si>
    <t>组织班组</t>
  </si>
  <si>
    <t>领料申请（领料汇总）</t>
  </si>
  <si>
    <t>指定组织和组织交</t>
  </si>
  <si>
    <t>生产完工</t>
  </si>
  <si>
    <t>完工查询</t>
  </si>
  <si>
    <t>完工交接（生产交接）</t>
  </si>
  <si>
    <t>快速完工</t>
  </si>
  <si>
    <t>生产查询</t>
  </si>
  <si>
    <t>自动任务异常（异常信息处理）</t>
  </si>
  <si>
    <t>SAP看板</t>
  </si>
  <si>
    <t>生产报表</t>
  </si>
  <si>
    <t>财务管理</t>
  </si>
  <si>
    <t>门店成本管理</t>
  </si>
  <si>
    <t>财务报表</t>
  </si>
  <si>
    <t>报表中心</t>
  </si>
  <si>
    <t>移动端应用</t>
  </si>
  <si>
    <t>烘焙云小程序</t>
  </si>
  <si>
    <t>客户订单</t>
  </si>
  <si>
    <t>门店要货</t>
  </si>
  <si>
    <t>移动端报表</t>
  </si>
  <si>
    <t>收银APP</t>
  </si>
  <si>
    <t>销售下单</t>
  </si>
  <si>
    <t>订单查询</t>
  </si>
  <si>
    <t>移动审核</t>
  </si>
  <si>
    <t>智慧门店</t>
  </si>
  <si>
    <t>智慧经营</t>
  </si>
  <si>
    <t>门店物料（基础设置-门店物料设置）</t>
  </si>
  <si>
    <t>营销影响（基础设置-营销影响设置）</t>
  </si>
  <si>
    <t>经营规则（基础设置-经营规则设置）</t>
  </si>
  <si>
    <t>月度目标（月度目标导入）</t>
  </si>
  <si>
    <t>门店目标（智能目标管理）</t>
  </si>
  <si>
    <t>经营报表（智慧门店报表）</t>
  </si>
  <si>
    <t>产品经理工具箱</t>
  </si>
  <si>
    <t>基础设置</t>
  </si>
  <si>
    <t>产品九宫格</t>
  </si>
  <si>
    <t>品类透视</t>
  </si>
  <si>
    <t>预定管理
（订单&amp;报表）</t>
  </si>
  <si>
    <t>预定管理</t>
  </si>
  <si>
    <t>预定下单</t>
  </si>
  <si>
    <t>要货排产</t>
  </si>
  <si>
    <t>配送出库</t>
  </si>
  <si>
    <t>配送单打印</t>
  </si>
  <si>
    <t>预警提示设置</t>
  </si>
  <si>
    <t>系统设置</t>
  </si>
  <si>
    <t>个人中心</t>
  </si>
  <si>
    <t>在线客服（客服）</t>
  </si>
  <si>
    <t>消息（系统通知）</t>
  </si>
  <si>
    <t>修改密码</t>
  </si>
  <si>
    <t>退出</t>
  </si>
  <si>
    <t>门店POS</t>
  </si>
  <si>
    <t>要货单</t>
  </si>
  <si>
    <t>组合完工</t>
  </si>
  <si>
    <t>店采入库</t>
  </si>
  <si>
    <t>退货</t>
  </si>
  <si>
    <t>平台上下架</t>
  </si>
  <si>
    <t>平台库存</t>
  </si>
  <si>
    <t>外卖菜品设置</t>
  </si>
  <si>
    <t>店店要货审核</t>
  </si>
  <si>
    <t>库存管理</t>
  </si>
  <si>
    <t>拆分完工</t>
  </si>
  <si>
    <t>其它出入库</t>
  </si>
  <si>
    <t>商品添加</t>
  </si>
  <si>
    <t>购物车</t>
  </si>
  <si>
    <t>优惠券</t>
  </si>
  <si>
    <t>门店折扣</t>
  </si>
  <si>
    <t>下单生产调拨订单</t>
  </si>
  <si>
    <t>订单显示打印，预订、提货</t>
  </si>
  <si>
    <t>功能菜单</t>
  </si>
  <si>
    <t>问题描述</t>
  </si>
  <si>
    <t>登记时间</t>
  </si>
  <si>
    <t>方案1</t>
  </si>
  <si>
    <t>门店和工厂，不同类型组织的单位，对应不同的业务价格，和其他竞品不一致</t>
  </si>
  <si>
    <t>已处理</t>
  </si>
  <si>
    <t>物料维护价格带出单位，设置价格，便于使用</t>
  </si>
  <si>
    <t>在一个价格策略，按物料分类或物料，做价格策略</t>
  </si>
  <si>
    <t>使用烘焙云客户订单和销售发货功能，  物料销售单位是否一致</t>
  </si>
  <si>
    <t>价格策略：基于指定，基于发货方某个业务价格体系，基于移动加权</t>
  </si>
  <si>
    <t>业务选择去掉</t>
  </si>
  <si>
    <t>定义对应销售单位，应用不同业务场景</t>
  </si>
  <si>
    <t>物料关联多规格，修改部分设置，提示是否同步其它规格</t>
  </si>
  <si>
    <t>组织最高采购价通过价格清单限制</t>
  </si>
  <si>
    <t>仓储控制，电子卡无库存</t>
  </si>
  <si>
    <t>仓储页签，库存信息、设置信息；新增不显示库存信息，编辑显示</t>
  </si>
  <si>
    <t>库存成本价修改，暂定不能放到物料仓储设置</t>
  </si>
  <si>
    <t>价格用途，价格类型；不处理</t>
  </si>
  <si>
    <t>价格清单，将单位带出来</t>
  </si>
  <si>
    <t>门店和工厂的销售不同的物料；查询商户数据</t>
  </si>
  <si>
    <t>包装单位销售，和销售单位进行换算；门店和工厂2个单位使用即可</t>
  </si>
  <si>
    <t>价格策略，门店要货，退货价格取价格？A工厂配送，退给B工厂  按供货价退</t>
  </si>
  <si>
    <t>价格策略名称，内部价格策略，考虑名称</t>
  </si>
  <si>
    <t>价格策略倍数，改为系数</t>
  </si>
  <si>
    <t>组织内仓储可以加价调拨</t>
  </si>
  <si>
    <t>线上销售SKU比线下多的数据迁移</t>
  </si>
  <si>
    <t>不用迁移</t>
  </si>
  <si>
    <t>历史按租户去迁移，新上线定义默认，实施上线确定可进行修改</t>
  </si>
  <si>
    <t>老姜</t>
  </si>
  <si>
    <t>烘焙云和ERP同步位数不同，同步策略；现有的同步方式</t>
  </si>
  <si>
    <t>同步SAP小数不一致四舍五入</t>
  </si>
  <si>
    <t>设置位数，计算位数，显示位数</t>
  </si>
  <si>
    <t>SAP按设置位数计算和显示</t>
  </si>
  <si>
    <t>SAP系统，金蝶，2行数是每行舍位，还是全部行合计后再舍位？</t>
  </si>
  <si>
    <t>按行四舍五入计算合计金额</t>
  </si>
  <si>
    <t>分业务场景设置位数，同一个场景下显示和计算是否按同样的小数位数</t>
  </si>
  <si>
    <t>SAP全局，单价，数量，金额，按设置位数计算和显示</t>
  </si>
  <si>
    <t>金蝶、SAP小数位数设置后，不能降低小数位数</t>
  </si>
  <si>
    <t>不能降低小数位数</t>
  </si>
  <si>
    <t>如果上下游业务小数不一致，计算小数位数规则，提供已有业务的小数位数</t>
  </si>
  <si>
    <t>百分比小数限制，修改名字</t>
  </si>
  <si>
    <t>物料分类需要设置最大级别，建议以线上最大级别数量为准</t>
  </si>
  <si>
    <t>第三方编码，SAP同步烘焙云物料，是否可修改</t>
  </si>
  <si>
    <t>现有海丰，烘焙云同步SAP，可修改</t>
  </si>
  <si>
    <t>做法、加料，单个编辑选择是否同步给其他规格物料</t>
  </si>
  <si>
    <t>关联物料同时更新</t>
  </si>
  <si>
    <t>规格名称可修改，不影响物料名称</t>
  </si>
  <si>
    <t>不用修改</t>
  </si>
  <si>
    <t>增加是否蛋糕？是否加商品备注</t>
  </si>
  <si>
    <t>门店向门店和工厂是否存在不同要货单位</t>
  </si>
  <si>
    <t>技术设计支持不同要货单位，本期门店和门店、门店和工厂使用一个要货单位，工厂和工厂使用一个要货单位</t>
  </si>
  <si>
    <t>门店要货和组织要货增加问号，说明业务场景</t>
  </si>
  <si>
    <t>已增加</t>
  </si>
  <si>
    <t>库存查询趋近实时，门店有5分钟延迟，数据源SAP库存和门店库存合并查询</t>
  </si>
  <si>
    <t>仓库出库量增加合计显示</t>
  </si>
  <si>
    <t>领料仓库不限制跨组织仓库</t>
  </si>
  <si>
    <t>物料自定义属性项目版本，SAP传出单据同步项目，同步物料项目不需要同步</t>
  </si>
  <si>
    <t>同步三方设置</t>
  </si>
  <si>
    <t>虚拟物料正向生成，是否在物料列表中显示，货品组是否包含虚拟物料</t>
  </si>
  <si>
    <t>券、卡生成物料</t>
  </si>
  <si>
    <t>物料多规格，关联物料可相互复制配方</t>
  </si>
  <si>
    <t>商城商品，SKU名称默认物料名称，可修改</t>
  </si>
  <si>
    <t>商品SKU，相同规格可添加到同一个商品SKU内使用</t>
  </si>
  <si>
    <t>同一个商品不同SKU，门店库存现有设置不一样库存</t>
  </si>
  <si>
    <t>保留线上SKU，引用物料直接复制SKU</t>
  </si>
  <si>
    <t>价格体系，业务+单位=设置价格，价格清单应用不同的组织</t>
  </si>
  <si>
    <t>卡拉多版本，不做加料</t>
  </si>
  <si>
    <t>单位显示单位用途</t>
  </si>
  <si>
    <t>查询哪些门店哪些物料单独设置单独价格</t>
  </si>
  <si>
    <t>增加单位业务用途筛选</t>
  </si>
  <si>
    <t>按组织设置，显示全部组织</t>
  </si>
  <si>
    <t>规格增加启用、停用，不影响历史，仅影响新增</t>
  </si>
  <si>
    <t>艳明</t>
  </si>
  <si>
    <t>物料引用规格，不能删除</t>
  </si>
  <si>
    <t>规格值顺序设置</t>
  </si>
  <si>
    <t>做法值顺序设置</t>
  </si>
  <si>
    <t>加料值顺序设置</t>
  </si>
  <si>
    <t>部分退，需要选择哪个加料商品</t>
  </si>
  <si>
    <t>出厂价目前用于要货和调拨业务，是否需要区分定价</t>
  </si>
  <si>
    <t>调拨使用出厂价</t>
  </si>
  <si>
    <t>价格信息基本单位不使用，不显示</t>
  </si>
  <si>
    <t>基本单位是否可修改，销售单位是否可修改；同步SAP物料是否同步单位</t>
  </si>
  <si>
    <t>金蝶物料引用后不可修改</t>
  </si>
  <si>
    <t>默认价格清单去掉复制</t>
  </si>
  <si>
    <t>同一个物料的同一个单位换算率必须一致</t>
  </si>
  <si>
    <t>统一设置</t>
  </si>
  <si>
    <t>物料价格，单独按钮设置其它的价格</t>
  </si>
  <si>
    <t>组织价格，必须选择具体组织或门店；提醒方式</t>
  </si>
  <si>
    <t>默认值，不能清楚</t>
  </si>
  <si>
    <t>价格体系应用范围，查询</t>
  </si>
  <si>
    <t>修改物料单位响应价格清单价格，提示用户</t>
  </si>
  <si>
    <t>价格清单停用，业务使用了，是不可用，还是降级到默认价格</t>
  </si>
  <si>
    <t>引用不可停用</t>
  </si>
  <si>
    <t>价格不定义具体业务单据，是0还是报错，无价格</t>
  </si>
  <si>
    <t>物料移动加权成本价，名称区分</t>
  </si>
  <si>
    <t>蛋糕预订 变为基础属性，蛋糕预订，物料备注后续生产    修改开关名称；一期不做</t>
  </si>
  <si>
    <t>销售单单品可增加备注</t>
  </si>
  <si>
    <t>新增删除，已有是解绑    增加说明  关联方式  老姜不理解</t>
  </si>
  <si>
    <t>虚拟物料，销售变更为虚拟物料类型</t>
  </si>
  <si>
    <t>虚拟物料，面值和销售价还要在一起</t>
  </si>
  <si>
    <t>商品关联物料，商品规格和物料规格完全匹配，其它规格自动匹配；如已关联物料不做变更；</t>
  </si>
  <si>
    <t>结算校验加料和做法的值是否停用了</t>
  </si>
  <si>
    <t>停用的做法和加料停用，商品灰显示；批量设置到值</t>
  </si>
  <si>
    <t>历史多个券一个商品，包装成礼包</t>
  </si>
  <si>
    <t>线上拼团商品，是否有加料、做法；</t>
  </si>
  <si>
    <t>称重商品修改交互，支持做法</t>
  </si>
  <si>
    <t>姜鹏</t>
  </si>
  <si>
    <t>物料别名，多判断多规格弹出选择规格，非多规格弹出现有物料</t>
  </si>
  <si>
    <t>启用多规格，判断多规格和非多规格不能重名</t>
  </si>
  <si>
    <t>扩展上下左右快捷键</t>
  </si>
  <si>
    <t>不处理</t>
  </si>
  <si>
    <t>选择需求显示库存</t>
  </si>
  <si>
    <t>合计价格改为单价，增加一个合计价格</t>
  </si>
  <si>
    <t>客显屏去掉操作，仅显示</t>
  </si>
  <si>
    <t>修改规格、做法、加料，相同不做合并</t>
  </si>
  <si>
    <t>试吃，做法和加料如何处理；智慧门店试吃；不处理做法</t>
  </si>
  <si>
    <t>单个商品备注增加交互</t>
  </si>
  <si>
    <t>换品，完全的同样物料不让换品</t>
  </si>
  <si>
    <t>换品的数量单独，完全相同物料不可换品，含做法+加料</t>
  </si>
  <si>
    <t>加价购修改了购物车金额，艳明提出具体问题</t>
  </si>
  <si>
    <t>兑换券，兑换商品界面，不同的自己展示不同，体现做法和加料</t>
  </si>
  <si>
    <t>门店折扣，仅查询做法和加料；仅查询</t>
  </si>
  <si>
    <t>充值送赠品、活动赠品、积分兑换，加料加钱如何处理，是否满足；艳明、林鑫、洪山、甄鹏提供订单中赠品的定义</t>
  </si>
  <si>
    <t>完工扣减库存，加料物料传SAP传输主物料，不传输加料物料</t>
  </si>
  <si>
    <t>加料的物料在营业额需要怎么体现</t>
  </si>
  <si>
    <t>林鑫</t>
  </si>
  <si>
    <t>订单中每个商品，点击打开单个商品详情界面</t>
  </si>
  <si>
    <t>待处理</t>
  </si>
  <si>
    <t>移动端做客户订单和控制台客户订单做法技术查询一下使用情况，暂不开发；</t>
  </si>
  <si>
    <t>加料是否存在会员价</t>
  </si>
  <si>
    <t>商城变更为小程序，做法是否重新开发一遍，技术评估</t>
  </si>
  <si>
    <t>工厂销售发货、退货，下单选择物料</t>
  </si>
  <si>
    <t>门店订单要货，做法通过要货单打印出来，要货分货需要继承做法</t>
  </si>
  <si>
    <t>确定规格去掉图片、库存、价格</t>
  </si>
  <si>
    <t>商品单价</t>
  </si>
  <si>
    <t>兑换券商品和常规追加不进行合并数量</t>
  </si>
  <si>
    <t>AI接口进入商品，合并数量进入购物车；不处理接口</t>
  </si>
  <si>
    <t>兑换券快捷每组只有一个，且可选择做法如何交互</t>
  </si>
  <si>
    <t>仓库成本价，还是库存成本价，ERP专业成本价格名称，确定？</t>
  </si>
  <si>
    <t>林鹏</t>
  </si>
  <si>
    <t>库存成本价</t>
  </si>
  <si>
    <t>添加分类规则，设置默认，还是自定义</t>
  </si>
  <si>
    <t>物料价格清单，业务价格选择</t>
  </si>
  <si>
    <t>增加要货方收货价格设置</t>
  </si>
  <si>
    <t>增加按入库门店价格</t>
  </si>
  <si>
    <t>提交要货模板，判断每个物料的供货部门，不存在提示报错</t>
  </si>
  <si>
    <t>排他，优先分类，再提示物料</t>
  </si>
  <si>
    <t>工厂要货单变更按行审核</t>
  </si>
  <si>
    <t>要货单生成记录供货部门，要货单审核记录审核部门</t>
  </si>
  <si>
    <t>拆分模板，拆分出来的物料要货审核，哪个仓库供货默认规则</t>
  </si>
  <si>
    <t>拆分出物料，按审核组织优先匹配仓库，无匹配组织按设置顺序取第一个仓库</t>
  </si>
  <si>
    <t>订单模板按照供求关系进行拆要货单</t>
  </si>
  <si>
    <t>门店订单供货，一笔订单中不同物料，不同供货门店</t>
  </si>
  <si>
    <t>物料默认供应商和生产组织设置，需要和SAP账套有对应关系，影响数据同步</t>
  </si>
  <si>
    <t>找陈辉确认</t>
  </si>
  <si>
    <t>默认价格策略</t>
  </si>
  <si>
    <t>门店入库价多个工厂供货</t>
  </si>
  <si>
    <t>增加查询供货方、供货方、物料</t>
  </si>
  <si>
    <t>供货方、收货方</t>
  </si>
  <si>
    <t>要货模板的供货类型，组织、门店</t>
  </si>
  <si>
    <t>保留审核部门，门店还有审核部门</t>
  </si>
  <si>
    <t>配送路线，添加组织仓库</t>
  </si>
  <si>
    <t>配送路线和组织关系，选择仓库后可选择到哪些配送路线</t>
  </si>
  <si>
    <t>规格用途，店店禁止供货；确定一下禁止店店调拨功能</t>
  </si>
  <si>
    <t>查询供货方和收货方的物料清单和价格</t>
  </si>
  <si>
    <t>按供货方价格，门店要货显示不出价格，还不明确具体哪个组织供货</t>
  </si>
  <si>
    <t>大厨</t>
  </si>
  <si>
    <t>配送单出厂业务价格，记录其它业务价格，成本、出厂、销售</t>
  </si>
  <si>
    <t>物流价格显示销售价和配送价（业务价格）</t>
  </si>
  <si>
    <t>规则用途可变成下来选择门店或者业务组织</t>
  </si>
  <si>
    <t>按照要货模板下的物料供货部门为审核部门，要货单审核，选择仓库后可显示哪些要货模板</t>
  </si>
  <si>
    <t>要货模板的审核部门还是供货部门，用户是否觉得配置2次；开发建议审核部门和可用部门</t>
  </si>
  <si>
    <t>配置项禁止门店调拨，广隆需求，在门店设置是否可调拨</t>
  </si>
  <si>
    <t>退货是否增加账户金额，还是审核增加账户金额</t>
  </si>
  <si>
    <t>实施确认一下退货金额的逻辑</t>
  </si>
  <si>
    <t>审核原因选择组织可用原因范围</t>
  </si>
  <si>
    <t>退货原因增加直接报废设置，审核后不入库</t>
  </si>
  <si>
    <t>保留广隆调拨单收货门店价格设置</t>
  </si>
  <si>
    <t>物料分类层级，实施建议三级，配置项兼容老租户，新配置项强制到3级</t>
  </si>
  <si>
    <t>李达</t>
  </si>
  <si>
    <t>1、限制仅3级可新增物料</t>
  </si>
  <si>
    <t>库存设置，最小、最大、安全，新增可设置，按，默认设置仓库设置</t>
  </si>
  <si>
    <t>标准成本价，相互换算</t>
  </si>
  <si>
    <t>价格清单批量导入</t>
  </si>
  <si>
    <t>1、暂不处理</t>
  </si>
  <si>
    <t>常用车次变更为默认，一个组织仅有一个默认车次</t>
  </si>
  <si>
    <t>崔奇</t>
  </si>
  <si>
    <t>路线使用，新版仓库选择器用新组件；新增、编辑；灰显示，已选</t>
  </si>
  <si>
    <t>等待老姜</t>
  </si>
  <si>
    <t>门店允许调拨，变更一期迁移</t>
  </si>
  <si>
    <t>要货部门，仓库新增为组织，增加组件范围</t>
  </si>
  <si>
    <t>选择仓库、门店、业务组织的业务功能，提供具体界面</t>
  </si>
  <si>
    <t>要货部门车间，跟随要货部门UI</t>
  </si>
  <si>
    <t>查询拆分物料，模板设置和物料设置的供货仓库不一致</t>
  </si>
  <si>
    <t>考虑拆分模板主物料是否要按供求关系进行判断</t>
  </si>
  <si>
    <t>按供货关系拆分</t>
  </si>
  <si>
    <t>应用范围，仓库、门店、组织、客户、供应商、物料、车间班组、</t>
  </si>
  <si>
    <t>要货审核车间是否要展示</t>
  </si>
  <si>
    <t>要货部门和供货类型的切换</t>
  </si>
  <si>
    <t>要货模板审核部门是否还显示和李达确认</t>
  </si>
  <si>
    <t>门店审核后，详情显示审核部门</t>
  </si>
  <si>
    <t>移动端去掉工厂和工厂</t>
  </si>
  <si>
    <t>辅助属性</t>
  </si>
  <si>
    <t>物料的不同辅助属性，按成本计算和不按成本计算，在查询该物料不同品牌成本如何计算和显示</t>
  </si>
  <si>
    <t>物料中辅助属性组合控制、影响价格、影响计划等在烘焙云设置，还是有默认值</t>
  </si>
  <si>
    <t>物料辅助属性不影响库存成本，烘焙云使用物料传输名称+辅助属性，返回成本逻辑会有无的情况？</t>
  </si>
  <si>
    <t>辅助属性启用成本，主物料是否有库存成本</t>
  </si>
  <si>
    <t>烘焙云同步金蝶需要标识，哪个是同步的主物料</t>
  </si>
  <si>
    <t>启用了物料属性，不启用库存成本，金蝶物料库存是一行，还是两行</t>
  </si>
  <si>
    <t>影响出库成本，不能分开勾选，是否全部启用、禁用</t>
  </si>
  <si>
    <t>辅助属性-规格，一次性在单据上进行记录，</t>
  </si>
  <si>
    <t>规格和规格值，同步金蝶</t>
  </si>
  <si>
    <t>金蝶是否有标准的规格功能</t>
  </si>
  <si>
    <t>内部记录</t>
  </si>
  <si>
    <t>原商城规格设置，部分企业没有设置规格标题，多组织无法迁移数据；需要运维和企业同步，设置规格标题</t>
  </si>
  <si>
    <t>上线前通知处理</t>
  </si>
  <si>
    <t>企业单位换算率不一致，需要运维和企业同步，修正单位</t>
  </si>
  <si>
    <t>惠诚供货关系上线后，不能配置不同门店使用不同供货仓库，必须是全部门店</t>
  </si>
  <si>
    <t>上线前，让企业保留一个默认价格清单</t>
  </si>
  <si>
    <t>家旺</t>
  </si>
  <si>
    <t>同一个物料不同供应商的进项税是否一致；和陈辉确认</t>
  </si>
  <si>
    <t>控制台：分类层级限制（3新、4历史按需迁移），创建分类层级（3新、1按最高迁移历史）</t>
  </si>
  <si>
    <t>供应商同步，复制SAP方式，5分钟同步一次</t>
  </si>
  <si>
    <t>基础类数据时效不是那么高，通过同步任务，N分钟同步一次</t>
  </si>
  <si>
    <t>记录方式</t>
  </si>
  <si>
    <t>记录全量</t>
  </si>
  <si>
    <t>新增不记录，变更记录变动值</t>
  </si>
  <si>
    <t>价格清单变更单独记录操作日志   特殊功能指定</t>
  </si>
  <si>
    <t>编辑</t>
  </si>
  <si>
    <t>字段多记录增量；字段少记录全量；产品定义</t>
  </si>
  <si>
    <t>基础功能表格直接记录原值和新值</t>
  </si>
  <si>
    <t>删除</t>
  </si>
  <si>
    <t>记录操作</t>
  </si>
  <si>
    <t>批量导入</t>
  </si>
  <si>
    <t>按手动操作规则记录</t>
  </si>
  <si>
    <t>单据</t>
  </si>
  <si>
    <t>判断条件</t>
  </si>
  <si>
    <t>单据新增后不可编辑</t>
  </si>
  <si>
    <t>不记录</t>
  </si>
  <si>
    <t>单据新增后可编辑</t>
  </si>
  <si>
    <t>记录增量</t>
  </si>
  <si>
    <t>记录增量（操作方式、操作时间、操作人）</t>
  </si>
  <si>
    <t>取消、关闭</t>
  </si>
  <si>
    <t>可编辑单据</t>
  </si>
  <si>
    <t>非操作终端资源费全部，查询时间范围；可清除查询时间</t>
  </si>
  <si>
    <t xml:space="preserve"> </t>
  </si>
  <si>
    <t>采购收货申请</t>
  </si>
  <si>
    <t>采购退货申请</t>
  </si>
  <si>
    <t>生产订单</t>
  </si>
  <si>
    <t>客户订单（移动端、控制台）</t>
  </si>
  <si>
    <t>历史数据</t>
  </si>
  <si>
    <t>迁移物料</t>
  </si>
  <si>
    <t>毛毛虫</t>
  </si>
  <si>
    <t>成本价</t>
  </si>
  <si>
    <t>出厂价</t>
  </si>
  <si>
    <t>销售价</t>
  </si>
  <si>
    <t>会员价</t>
  </si>
  <si>
    <t>最高采购价</t>
  </si>
  <si>
    <t>海丰客户订单显示单位</t>
  </si>
  <si>
    <t>直营店清单</t>
  </si>
  <si>
    <t>加盟店清单</t>
  </si>
  <si>
    <t>合作店清单</t>
  </si>
  <si>
    <t>工厂清单</t>
  </si>
  <si>
    <t>甜甜圈</t>
  </si>
  <si>
    <t>门店1清单</t>
  </si>
  <si>
    <t>门店2清单</t>
  </si>
  <si>
    <t>门店3清单</t>
  </si>
  <si>
    <t>迁移价格体系</t>
  </si>
  <si>
    <t>组织向门店供货</t>
  </si>
  <si>
    <t>迁移供货关系</t>
  </si>
  <si>
    <t>场景一：全部价格体系每个物料的出厂价+销售价完全相同</t>
  </si>
  <si>
    <t>不需要迁移</t>
  </si>
  <si>
    <t>场景二：不同门店价格体系出厂价不一致</t>
  </si>
  <si>
    <t>迁移供求关系</t>
  </si>
  <si>
    <t>分类</t>
  </si>
  <si>
    <t>物料名称</t>
  </si>
  <si>
    <t>供货部门</t>
  </si>
  <si>
    <t>规则名称</t>
  </si>
  <si>
    <t>供货类型</t>
  </si>
  <si>
    <t>供货方</t>
  </si>
  <si>
    <t>价格策略</t>
  </si>
  <si>
    <t>要货方</t>
  </si>
  <si>
    <t>供货范围</t>
  </si>
  <si>
    <t>供货分类</t>
  </si>
  <si>
    <t>供货物料</t>
  </si>
  <si>
    <t>成品</t>
  </si>
  <si>
    <t>工厂成品库</t>
  </si>
  <si>
    <t>直营店供货价</t>
  </si>
  <si>
    <t>成品库</t>
  </si>
  <si>
    <t>收货方清单价格，出厂价</t>
  </si>
  <si>
    <t>全部门店</t>
  </si>
  <si>
    <t>自定义</t>
  </si>
  <si>
    <t>产品品类，半成品类</t>
  </si>
  <si>
    <t>原材料</t>
  </si>
  <si>
    <t>工厂原料库</t>
  </si>
  <si>
    <t>半成品</t>
  </si>
  <si>
    <t>面团</t>
  </si>
  <si>
    <t>工厂成品库、工厂原料库</t>
  </si>
  <si>
    <t>引用门店</t>
  </si>
  <si>
    <t>门店1、2</t>
  </si>
  <si>
    <t>门店3、4</t>
  </si>
  <si>
    <t>门店5、6</t>
  </si>
  <si>
    <t>工厂、门店7、8</t>
  </si>
  <si>
    <t>原料库</t>
  </si>
  <si>
    <t>原辅料类</t>
  </si>
  <si>
    <t>水吧库</t>
  </si>
  <si>
    <t>物料数量</t>
  </si>
  <si>
    <t>迁移方式</t>
  </si>
  <si>
    <t>产品品类</t>
  </si>
  <si>
    <t>半成品类</t>
  </si>
  <si>
    <t>固定资产类</t>
  </si>
  <si>
    <t>拆分到下一级</t>
  </si>
  <si>
    <t>成品库，原料库</t>
  </si>
  <si>
    <t>退货关系</t>
  </si>
  <si>
    <t>系数</t>
  </si>
  <si>
    <t>青岛工厂成品库</t>
  </si>
  <si>
    <t>组织向组织供货</t>
  </si>
  <si>
    <t>动态价格，库存成本价</t>
  </si>
  <si>
    <t>迁移组织仓库</t>
  </si>
  <si>
    <t>全部分类</t>
  </si>
  <si>
    <t>特定物料</t>
  </si>
  <si>
    <t>青岛工厂原料库</t>
  </si>
  <si>
    <t>全部物料</t>
  </si>
  <si>
    <t>默认调拨规则无需设置，默认全部门店按出厂价调拨出库，入库门店按出库门店价格</t>
  </si>
  <si>
    <t>迁移数据</t>
  </si>
  <si>
    <t>1、调拨单调拨价格——供货价格策略：标准成本价</t>
  </si>
  <si>
    <t>2、调拨单收货门店价格——入库价格策略：按入库门店价格</t>
  </si>
  <si>
    <t>3、门店调拨调拨加价率——系数：按设置值迁移</t>
  </si>
  <si>
    <t>入库价格策略</t>
  </si>
  <si>
    <t>店店调拨规则</t>
  </si>
  <si>
    <t>门店向门店供货</t>
  </si>
  <si>
    <t>供货组织清单价格，标准成本价</t>
  </si>
  <si>
    <t>按入库门店价格，暂不处理</t>
  </si>
  <si>
    <t>收货方</t>
  </si>
  <si>
    <t>价格</t>
  </si>
  <si>
    <t>供货价格</t>
  </si>
  <si>
    <t>按门店设置</t>
  </si>
  <si>
    <t>要货显示价格</t>
  </si>
  <si>
    <t>要货门店销售价</t>
  </si>
  <si>
    <t>供货方价格清单</t>
  </si>
  <si>
    <t>规则1</t>
  </si>
  <si>
    <t>A成品库，B成品库</t>
  </si>
  <si>
    <t>A门店</t>
  </si>
  <si>
    <t>供货方清单价格</t>
  </si>
  <si>
    <t>8,9</t>
  </si>
  <si>
    <t>要货门店出厂价</t>
  </si>
  <si>
    <t>要货方价格清单</t>
  </si>
  <si>
    <t>供货方供货价，取最高价显示（供货方库存成本价，取供货组织出厂价显示）</t>
  </si>
  <si>
    <t>指定价格清单</t>
  </si>
  <si>
    <t>规则2</t>
  </si>
  <si>
    <t>A成品库</t>
  </si>
  <si>
    <t>配送打印价格</t>
  </si>
  <si>
    <t>要货单据价格</t>
  </si>
  <si>
    <t>供货结算价格</t>
  </si>
  <si>
    <t>成品要货模板</t>
  </si>
  <si>
    <t>毛毛虫，甜甜甜</t>
  </si>
  <si>
    <t>线上功能</t>
  </si>
  <si>
    <t>取值来源</t>
  </si>
  <si>
    <t>要货冻结金额</t>
  </si>
  <si>
    <t>要货模板数据权限</t>
  </si>
  <si>
    <t>设置仓库，按仓库查询模板供货仓库</t>
  </si>
  <si>
    <t>要货门店价格清单销售价</t>
  </si>
  <si>
    <t>A成品库要货单</t>
  </si>
  <si>
    <t>显示单价（按设置价格显示，多仓库供货取最高价格显示）下载全部价格清单</t>
  </si>
  <si>
    <t>按显示价格冻结</t>
  </si>
  <si>
    <t>B成品库要货单</t>
  </si>
  <si>
    <t>显示单价（按设置价格显示，多仓库供货取最高价格显示）</t>
  </si>
  <si>
    <t>要货门店价格清单出厂价</t>
  </si>
  <si>
    <t>当前模板物料，物料可用，门店可用，车间可用，允许组织配送，允许门店要货，物料供货关系内，供货组织任意可用（提交校验），禁止供货物料</t>
  </si>
  <si>
    <t>要货单按行审核，行显示供货部门，记录审核部门；拆分模板审核后拆分出物料，按供货规则显示供货仓库</t>
  </si>
  <si>
    <t>分货单</t>
  </si>
  <si>
    <t>继承要货单销售价</t>
  </si>
  <si>
    <t>A成品库分货单</t>
  </si>
  <si>
    <t>分货不显示价格</t>
  </si>
  <si>
    <t>B成品库分货单</t>
  </si>
  <si>
    <t>继承要货单出厂价</t>
  </si>
  <si>
    <t>继承要货单显示价格</t>
  </si>
  <si>
    <t>配送单</t>
  </si>
  <si>
    <t>A成品库配送单</t>
  </si>
  <si>
    <t>显示价格，继承要货单显示价格</t>
  </si>
  <si>
    <t>结算价格，按供求关系记录结算价；取供货仓库的价格清单出厂价</t>
  </si>
  <si>
    <t>成本价格，取当前仓库成本价</t>
  </si>
  <si>
    <t>B成品库配送单</t>
  </si>
  <si>
    <t>结算价格，按供求关系记录结算价；记录每个物料的使用价格清单、系数、自定义价格</t>
  </si>
  <si>
    <t>成本</t>
  </si>
  <si>
    <t>取成本价</t>
  </si>
  <si>
    <t>退货功能</t>
  </si>
  <si>
    <t>退货原因</t>
  </si>
  <si>
    <t>返回仓库</t>
  </si>
  <si>
    <t>if 指定规则退货仓库，else 退货原因设置仓库</t>
  </si>
  <si>
    <t>下载业务组织仓库，退货原因、规则</t>
  </si>
  <si>
    <t>if 指定退货规则仓库，else 退货原因启用组织退货仓库（多选）</t>
  </si>
  <si>
    <t>显示退货价格</t>
  </si>
  <si>
    <t>退货门店销售价</t>
  </si>
  <si>
    <t>记录门店出厂价</t>
  </si>
  <si>
    <t>记录门店成本价</t>
  </si>
  <si>
    <t>退货审核</t>
  </si>
  <si>
    <t>默认单据仓库</t>
  </si>
  <si>
    <t>修改原因，按照当前单据组织，加载可选择原因</t>
  </si>
  <si>
    <t>结算价</t>
  </si>
  <si>
    <t>取当返回仓库到门店的供货规则供货价格，无规则取返回仓库该物料的门店要货单位的出厂价</t>
  </si>
  <si>
    <t>取值到天数据</t>
  </si>
  <si>
    <t>库存状态</t>
  </si>
  <si>
    <t>单号</t>
  </si>
  <si>
    <t>已承诺（预计出库）</t>
  </si>
  <si>
    <t>3、要货单数量待发货数量（要货单配送出库清空已承诺数量）</t>
  </si>
  <si>
    <t>1、以要货单的“交货日期”为依据，计算要货单为待审核/审核通过 的要货量为每天的已承诺量。
2、如果删除要货单/修改要货交货日期/收货确认，已承诺量需扣减掉交货日期那天的待发货量。</t>
  </si>
  <si>
    <t>1、A门店向B仓库要货， B仓库产生已承诺量
2、经过要货审核、分货后产生配送单（B仓库向A门店的），此时扣减B仓库的已承诺量（不管配送量是多少，都是扣减原要货单的要货数量）</t>
  </si>
  <si>
    <t>4、生产订单生产父物料待耗用配方物料数量（生产订单结束、取消，清空已承诺数量）</t>
  </si>
  <si>
    <r>
      <rPr>
        <sz val="11"/>
        <color theme="1"/>
        <rFont val="宋体"/>
        <charset val="134"/>
        <scheme val="minor"/>
      </rPr>
      <t>1、以“</t>
    </r>
    <r>
      <rPr>
        <sz val="11"/>
        <color rgb="FFFF0000"/>
        <rFont val="宋体"/>
        <charset val="134"/>
        <scheme val="minor"/>
      </rPr>
      <t>生产日期+生产提前期”</t>
    </r>
    <r>
      <rPr>
        <sz val="11"/>
        <color theme="1"/>
        <rFont val="宋体"/>
        <charset val="134"/>
        <scheme val="minor"/>
      </rPr>
      <t>为依据，计算生产订单父物料待耗用配方物料数量为已承诺量。
2、生产订单取消申请，结束或完成生产时，已承诺量需扣减掉”生产日期+生产提前期“那天的已承诺量。</t>
    </r>
  </si>
  <si>
    <t>1、生产部门下生产订单，此时主物料在完工车间所属仓库产生已订购量，配方物料在耗用车间所属仓库产生已承诺量
2、生产完工，此时扣减配方物料耗用车间所属仓库的已承诺量（最大扣减量为生产订单的配方耗用数量，超出不管），扣减主物料完工车间所属仓库的已订购量（最大扣减量为生产订单的数量，超出不管）
3、生产订单结束、取消，均清空主物料的已承诺量，配方物料的已订购量
注：从下生产订单到生产完工，中间如果物料配方变化了，如何处理？</t>
  </si>
  <si>
    <t>领料申请单</t>
  </si>
  <si>
    <t>3、生产领料申请单（已完成，已取消，清空已承诺量）</t>
  </si>
  <si>
    <t>1、以领料申请单中的“交货日期为依据，计算领料申请单的“申请量”为每天的已承诺量。
2、领料申请单关闭申请/完成发料时，已承诺量需扣减掉”交货日期“那天的申请量/发货量。</t>
  </si>
  <si>
    <t>1、A仓库向B仓库下领料申请，此次A仓库产生已订购量，B仓库产生已承诺量
2、B仓库发料，此时B仓库扣减已承诺量（最大扣减量为生产订单的数量，超出不管），A仓库扣减已订购量（最大扣减量为生产订单的数量，超出不管）
3、领料申请完成、取消，均清空A仓库的已订购量，B仓库的已承诺量</t>
  </si>
  <si>
    <t>已订购（预计入库）</t>
  </si>
  <si>
    <t>1、采购订单未清数量</t>
  </si>
  <si>
    <t>1、以采购“交货日期”为依据，计算采购申请单为“处理中”未清的量为每天的已订购量。
2、如果取消采购申请单/修改采购交货日期/已完成，已订购量需扣减掉交货日期那天的未清量。</t>
  </si>
  <si>
    <t>2、生产订单未清数量</t>
  </si>
  <si>
    <r>
      <rPr>
        <sz val="11"/>
        <color theme="1"/>
        <rFont val="宋体"/>
        <charset val="134"/>
        <scheme val="minor"/>
      </rPr>
      <t>1、以“</t>
    </r>
    <r>
      <rPr>
        <sz val="11"/>
        <color rgb="FFFF0000"/>
        <rFont val="宋体"/>
        <charset val="134"/>
        <scheme val="minor"/>
      </rPr>
      <t>生产日期+生产提前期（生产结束日期）例如：生产日期为23号，生产提前为1天。预计在23号至24号产生入库</t>
    </r>
    <r>
      <rPr>
        <sz val="11"/>
        <color theme="1"/>
        <rFont val="宋体"/>
        <charset val="134"/>
        <scheme val="minor"/>
      </rPr>
      <t>”为依据，计算生产订单的未完工量为每天的已订购量。
2、生产订单取消申请，、修改生产日期、结束生产时，已订购量需扣减掉”生产日期+生产提前期“那天的已订购量。</t>
    </r>
  </si>
  <si>
    <t>3、生产领料申请单未清数量</t>
  </si>
  <si>
    <t>1、以领料申请单中的“交货日期为依据，计算领料申请单的未清量为每天的已订购量。
2、领料申请单关闭申请/完成发料时，已订购量需扣减掉”交货日期“那天的申请量/发货量。</t>
  </si>
  <si>
    <t>在途</t>
  </si>
  <si>
    <t>1、发出后收货方未确认数量，中间差异数量按发货方在途</t>
  </si>
  <si>
    <t>按照出库日期计算在途量</t>
  </si>
  <si>
    <t>1、A仓库向B仓库做调拨/发料/交接，A仓库产生在途量
2、B仓库收货确认后，A仓库扣减在途量（最大扣减量为调拨/发料/交接的数量，超出不管）；
3、如果收货确认少了，会产生B仓库向A仓库的发现单据（调拨/发料/交接），此种订单不会产生B仓库的在途量，等A仓库收货确认后，扣减A仓库的在途量</t>
  </si>
  <si>
    <t>交接单</t>
  </si>
  <si>
    <t>发料单</t>
  </si>
  <si>
    <t>配送门店</t>
  </si>
  <si>
    <t>1、发出后收货方未确认数量，二期没有</t>
  </si>
  <si>
    <t>门店仓库</t>
  </si>
  <si>
    <t>已承诺</t>
  </si>
  <si>
    <t>门店预订单</t>
  </si>
  <si>
    <t>1、门店销售预订单未发货数量（订单完成、取消，清空已承诺数量）</t>
  </si>
  <si>
    <t>预定交货日期</t>
  </si>
  <si>
    <t>订单流程：
1、预订单下单后，提货店产生已承诺量
2、预订单提货后，提货店扣减已承诺量
3、订单调拨提货店，原提货店清空已承诺量，新提货店产生已承诺量
4、订单退订后，提货店清空已承诺量
5、订单换品，提货店基于换品后物料重新生成已承诺量</t>
  </si>
  <si>
    <t>大客户订单</t>
  </si>
  <si>
    <t>2、大客户订单未清数量（订单完成、取消，清空已承诺数量）</t>
  </si>
  <si>
    <t>生产发货流程：
1、预订单异店生产，产生生产发货单的，生产门店生成已订购量
2、生产发货后，生产店清空已订购量
3、订单退订，生产店清空已订购量
4、订单调拨，原生产店清空已订购量，新生产店生成已订购量
5、订单换品，生产店基于换品后物料重新生成已订购量</t>
  </si>
  <si>
    <t>店店要货单</t>
  </si>
  <si>
    <t>3、要货单数量待发货数量（要货单配送出库减少已承诺数量）</t>
  </si>
  <si>
    <t>已订购</t>
  </si>
  <si>
    <t>1、店店要货单（引用发货，取消，清空已订购量）</t>
  </si>
  <si>
    <t>1、订单产生异店生产订单（生产发货，清空已订购量）</t>
  </si>
  <si>
    <t>门店调拨</t>
  </si>
  <si>
    <t>1、发出后收货方未确认数量</t>
  </si>
  <si>
    <t>1、A门店向B门店调拨，A门店产生在途量
2、B门店收货确认后，扣减A门店的在途量</t>
  </si>
  <si>
    <t>门店退货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</si>
</sst>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numFmts>
  <fonts count="39">
    <font>
      <sz val="11"/>
      <color theme="1"/>
      <name val="宋体"/>
      <charset val="134"/>
      <scheme val="minor"/>
    </font>
    <font>
      <strike/>
      <sz val="11"/>
      <color theme="1"/>
      <name val="宋体"/>
      <charset val="134"/>
      <scheme val="minor"/>
    </font>
    <font>
      <sz val="11"/>
      <color rgb="FFFF0000"/>
      <name val="宋体"/>
      <charset val="134"/>
      <scheme val="minor"/>
    </font>
    <font>
      <b/>
      <sz val="11"/>
      <color rgb="FFFF0000"/>
      <name val="宋体"/>
      <charset val="134"/>
      <scheme val="minor"/>
    </font>
    <font>
      <b/>
      <sz val="14"/>
      <color theme="1"/>
      <name val="微软雅黑"/>
      <charset val="134"/>
    </font>
    <font>
      <sz val="12"/>
      <color theme="1"/>
      <name val="微软雅黑"/>
      <charset val="134"/>
    </font>
    <font>
      <sz val="14"/>
      <color theme="1"/>
      <name val="微软雅黑"/>
      <charset val="134"/>
    </font>
    <font>
      <b/>
      <sz val="12"/>
      <color theme="1"/>
      <name val="微软雅黑"/>
      <charset val="134"/>
    </font>
    <font>
      <b/>
      <sz val="14"/>
      <color theme="1"/>
      <name val="Microsoft YaHei Light"/>
      <charset val="134"/>
    </font>
    <font>
      <sz val="14"/>
      <color rgb="FFFF0000"/>
      <name val="微软雅黑"/>
      <charset val="134"/>
    </font>
    <font>
      <b/>
      <sz val="14"/>
      <color rgb="FFFF0000"/>
      <name val="Microsoft YaHei Light"/>
      <charset val="134"/>
    </font>
    <font>
      <sz val="11"/>
      <name val="宋体"/>
      <charset val="134"/>
      <scheme val="minor"/>
    </font>
    <font>
      <sz val="11"/>
      <color theme="1"/>
      <name val="微软雅黑"/>
      <charset val="134"/>
    </font>
    <font>
      <sz val="14"/>
      <color rgb="FF00B0F0"/>
      <name val="微软雅黑"/>
      <charset val="134"/>
    </font>
    <font>
      <b/>
      <sz val="18"/>
      <color theme="1"/>
      <name val="微软雅黑"/>
      <charset val="134"/>
    </font>
    <font>
      <b/>
      <sz val="9"/>
      <color theme="1"/>
      <name val="微软雅黑"/>
      <charset val="134"/>
    </font>
    <font>
      <sz val="9"/>
      <color theme="1"/>
      <name val="微软雅黑"/>
      <charset val="134"/>
    </font>
    <font>
      <sz val="9"/>
      <color rgb="FFFF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9">
    <fill>
      <patternFill patternType="none"/>
    </fill>
    <fill>
      <patternFill patternType="gray125"/>
    </fill>
    <fill>
      <patternFill patternType="solid">
        <fgColor theme="4" tint="0.599993896298105"/>
        <bgColor indexed="64"/>
      </patternFill>
    </fill>
    <fill>
      <patternFill patternType="solid">
        <fgColor rgb="FFFFFF00"/>
        <bgColor indexed="64"/>
      </patternFill>
    </fill>
    <fill>
      <patternFill patternType="solid">
        <fgColor theme="4" tint="0.799981688894314"/>
        <bgColor indexed="64"/>
      </patternFill>
    </fill>
    <fill>
      <patternFill patternType="solid">
        <fgColor theme="4" tint="0.399792474135563"/>
        <bgColor indexed="64"/>
      </patternFill>
    </fill>
    <fill>
      <patternFill patternType="solid">
        <fgColor rgb="FFFFC000"/>
        <bgColor indexed="64"/>
      </patternFill>
    </fill>
    <fill>
      <patternFill patternType="solid">
        <fgColor theme="4" tint="0.799920651875362"/>
        <bgColor indexed="64"/>
      </patternFill>
    </fill>
    <fill>
      <patternFill patternType="solid">
        <fgColor rgb="FF9BC2E6"/>
        <bgColor indexed="64"/>
      </patternFill>
    </fill>
    <fill>
      <patternFill patternType="solid">
        <fgColor rgb="FF8EA9DB"/>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10" borderId="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11" borderId="7" applyNumberFormat="0" applyAlignment="0" applyProtection="0">
      <alignment vertical="center"/>
    </xf>
    <xf numFmtId="0" fontId="27" fillId="12" borderId="8" applyNumberFormat="0" applyAlignment="0" applyProtection="0">
      <alignment vertical="center"/>
    </xf>
    <xf numFmtId="0" fontId="28" fillId="12" borderId="7" applyNumberFormat="0" applyAlignment="0" applyProtection="0">
      <alignment vertical="center"/>
    </xf>
    <xf numFmtId="0" fontId="29" fillId="13" borderId="9" applyNumberFormat="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36" fillId="4" borderId="0" applyNumberFormat="0" applyBorder="0" applyAlignment="0" applyProtection="0">
      <alignment vertical="center"/>
    </xf>
    <xf numFmtId="0" fontId="36" fillId="2"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35" fillId="35" borderId="0" applyNumberFormat="0" applyBorder="0" applyAlignment="0" applyProtection="0">
      <alignment vertical="center"/>
    </xf>
    <xf numFmtId="0" fontId="36" fillId="36" borderId="0" applyNumberFormat="0" applyBorder="0" applyAlignment="0" applyProtection="0">
      <alignment vertical="center"/>
    </xf>
    <xf numFmtId="0" fontId="36" fillId="37" borderId="0" applyNumberFormat="0" applyBorder="0" applyAlignment="0" applyProtection="0">
      <alignment vertical="center"/>
    </xf>
    <xf numFmtId="0" fontId="35" fillId="38" borderId="0" applyNumberFormat="0" applyBorder="0" applyAlignment="0" applyProtection="0">
      <alignment vertical="center"/>
    </xf>
    <xf numFmtId="0" fontId="0" fillId="0" borderId="0"/>
  </cellStyleXfs>
  <cellXfs count="97">
    <xf numFmtId="0" fontId="0" fillId="0" borderId="0" xfId="0">
      <alignment vertical="center"/>
    </xf>
    <xf numFmtId="0" fontId="1" fillId="0" borderId="0" xfId="0" applyFont="1">
      <alignment vertical="center"/>
    </xf>
    <xf numFmtId="0" fontId="0" fillId="2" borderId="0" xfId="0" applyFont="1" applyFill="1">
      <alignment vertical="center"/>
    </xf>
    <xf numFmtId="0" fontId="0" fillId="2" borderId="0" xfId="0" applyFill="1">
      <alignment vertical="center"/>
    </xf>
    <xf numFmtId="0" fontId="0" fillId="3" borderId="0" xfId="0" applyFont="1" applyFill="1">
      <alignment vertical="center"/>
    </xf>
    <xf numFmtId="0" fontId="0" fillId="0" borderId="0" xfId="0" applyFont="1">
      <alignment vertical="center"/>
    </xf>
    <xf numFmtId="0" fontId="0" fillId="0" borderId="0" xfId="0" applyFont="1" applyAlignment="1">
      <alignment vertical="center" wrapText="1"/>
    </xf>
    <xf numFmtId="0" fontId="1" fillId="0" borderId="0" xfId="0" applyFont="1" applyAlignment="1">
      <alignment vertical="center" wrapText="1"/>
    </xf>
    <xf numFmtId="0" fontId="0" fillId="2" borderId="0" xfId="0" applyFill="1" applyAlignment="1">
      <alignment horizontal="center" vertical="center"/>
    </xf>
    <xf numFmtId="0" fontId="0" fillId="0" borderId="0" xfId="0" applyFont="1" applyAlignment="1">
      <alignment horizontal="left" vertical="center"/>
    </xf>
    <xf numFmtId="0" fontId="0" fillId="0" borderId="0" xfId="0" applyAlignment="1">
      <alignment vertical="center" wrapText="1"/>
    </xf>
    <xf numFmtId="0" fontId="0" fillId="2" borderId="0" xfId="0" applyFont="1" applyFill="1" applyAlignment="1">
      <alignment vertical="center" wrapText="1"/>
    </xf>
    <xf numFmtId="0" fontId="0" fillId="2" borderId="0" xfId="0" applyFill="1" applyAlignment="1">
      <alignment vertical="center" wrapText="1"/>
    </xf>
    <xf numFmtId="0" fontId="2" fillId="0" borderId="0" xfId="0" applyFont="1" applyAlignment="1">
      <alignment vertical="center" wrapText="1"/>
    </xf>
    <xf numFmtId="0" fontId="0" fillId="4" borderId="0" xfId="0" applyFont="1" applyFill="1" applyAlignment="1">
      <alignment vertical="center" wrapText="1"/>
    </xf>
    <xf numFmtId="0" fontId="0" fillId="4" borderId="0" xfId="0" applyFill="1" applyAlignment="1">
      <alignment vertical="center" wrapText="1"/>
    </xf>
    <xf numFmtId="0" fontId="0" fillId="0" borderId="0" xfId="0" applyFont="1" applyAlignment="1">
      <alignment horizontal="right" vertical="center" wrapText="1"/>
    </xf>
    <xf numFmtId="0" fontId="0" fillId="0" borderId="0" xfId="0" applyAlignment="1">
      <alignment horizontal="right" vertical="center" wrapText="1"/>
    </xf>
    <xf numFmtId="0" fontId="0" fillId="4" borderId="0" xfId="0" applyFont="1" applyFill="1">
      <alignment vertical="center"/>
    </xf>
    <xf numFmtId="9" fontId="0" fillId="0" borderId="0" xfId="0" applyNumberFormat="1">
      <alignment vertical="center"/>
    </xf>
    <xf numFmtId="0" fontId="2" fillId="0" borderId="0" xfId="0" applyFont="1">
      <alignment vertical="center"/>
    </xf>
    <xf numFmtId="0" fontId="3" fillId="4" borderId="0" xfId="0" applyFont="1" applyFill="1">
      <alignment vertical="center"/>
    </xf>
    <xf numFmtId="0" fontId="3" fillId="0" borderId="0" xfId="0" applyFont="1">
      <alignment vertical="center"/>
    </xf>
    <xf numFmtId="0" fontId="0" fillId="4" borderId="0" xfId="0" applyFill="1">
      <alignment vertical="center"/>
    </xf>
    <xf numFmtId="0" fontId="4" fillId="2" borderId="0" xfId="0" applyFont="1" applyFill="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6" fillId="5" borderId="0" xfId="0" applyFont="1" applyFill="1" applyAlignment="1">
      <alignment horizontal="center" vertical="center"/>
    </xf>
    <xf numFmtId="0" fontId="6" fillId="5" borderId="0" xfId="0" applyFont="1" applyFill="1" applyAlignment="1">
      <alignment horizontal="center" vertical="center" wrapText="1"/>
    </xf>
    <xf numFmtId="0" fontId="6" fillId="5" borderId="0" xfId="0" applyFont="1" applyFill="1" applyAlignment="1">
      <alignment horizontal="left" vertical="center"/>
    </xf>
    <xf numFmtId="0" fontId="6" fillId="0" borderId="0" xfId="0" applyFont="1">
      <alignment vertical="center"/>
    </xf>
    <xf numFmtId="0" fontId="6" fillId="0" borderId="0" xfId="0" applyFont="1" applyAlignment="1">
      <alignment vertical="center" wrapText="1"/>
    </xf>
    <xf numFmtId="14" fontId="6" fillId="0" borderId="0" xfId="0" applyNumberFormat="1" applyFont="1">
      <alignment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center" vertical="center"/>
    </xf>
    <xf numFmtId="0" fontId="7" fillId="2" borderId="0" xfId="0" applyFont="1" applyFill="1" applyAlignment="1">
      <alignment horizontal="left" vertical="center" wrapText="1"/>
    </xf>
    <xf numFmtId="0" fontId="6" fillId="6" borderId="0" xfId="0" applyFont="1" applyFill="1" applyAlignment="1">
      <alignment vertical="center" wrapText="1"/>
    </xf>
    <xf numFmtId="31" fontId="6" fillId="0" borderId="0" xfId="0" applyNumberFormat="1" applyFont="1">
      <alignment vertical="center"/>
    </xf>
    <xf numFmtId="14" fontId="8" fillId="0" borderId="0" xfId="0" applyNumberFormat="1" applyFont="1">
      <alignment vertical="center"/>
    </xf>
    <xf numFmtId="0" fontId="9" fillId="0" borderId="0" xfId="0" applyFont="1" applyAlignment="1">
      <alignment vertical="center" wrapText="1"/>
    </xf>
    <xf numFmtId="14" fontId="10" fillId="0" borderId="0" xfId="0" applyNumberFormat="1" applyFont="1">
      <alignment vertical="center"/>
    </xf>
    <xf numFmtId="0" fontId="0" fillId="0" borderId="0" xfId="0" applyAlignment="1">
      <alignment horizontal="right" vertical="center"/>
    </xf>
    <xf numFmtId="0" fontId="0" fillId="0" borderId="0" xfId="0" applyAlignment="1">
      <alignment horizontal="left" vertical="center"/>
    </xf>
    <xf numFmtId="0" fontId="0" fillId="7" borderId="1" xfId="0" applyFill="1" applyBorder="1" applyAlignment="1">
      <alignment horizontal="right" vertical="center"/>
    </xf>
    <xf numFmtId="0" fontId="0" fillId="7" borderId="1" xfId="0" applyFill="1" applyBorder="1" applyAlignment="1">
      <alignment horizontal="left" vertical="center"/>
    </xf>
    <xf numFmtId="0" fontId="0" fillId="0" borderId="1" xfId="0" applyBorder="1" applyAlignment="1">
      <alignment horizontal="right" vertical="center"/>
    </xf>
    <xf numFmtId="0" fontId="0" fillId="0" borderId="1" xfId="0" applyBorder="1" applyAlignment="1">
      <alignment horizontal="left" vertical="center" wrapText="1"/>
    </xf>
    <xf numFmtId="0" fontId="0" fillId="0" borderId="1" xfId="0" applyBorder="1" applyAlignment="1">
      <alignment horizontal="right" vertical="center" wrapText="1"/>
    </xf>
    <xf numFmtId="0" fontId="0" fillId="0" borderId="1" xfId="0" applyBorder="1" applyAlignment="1">
      <alignment horizontal="left" vertical="center"/>
    </xf>
    <xf numFmtId="0" fontId="0" fillId="0" borderId="1" xfId="0" applyFont="1" applyBorder="1" applyAlignment="1">
      <alignment horizontal="left" vertical="center" wrapText="1"/>
    </xf>
    <xf numFmtId="0" fontId="11" fillId="0" borderId="1" xfId="0" applyFont="1" applyBorder="1" applyAlignment="1">
      <alignment horizontal="right" vertical="center"/>
    </xf>
    <xf numFmtId="0" fontId="11" fillId="0" borderId="1" xfId="0" applyFont="1" applyBorder="1" applyAlignment="1">
      <alignment horizontal="left" vertical="center"/>
    </xf>
    <xf numFmtId="0" fontId="0" fillId="7" borderId="1" xfId="0" applyFill="1" applyBorder="1" applyAlignment="1">
      <alignment horizontal="center" vertical="center" wrapText="1"/>
    </xf>
    <xf numFmtId="0" fontId="0" fillId="7" borderId="1" xfId="0" applyFont="1" applyFill="1" applyBorder="1" applyAlignment="1">
      <alignment horizontal="center" vertical="center"/>
    </xf>
    <xf numFmtId="0" fontId="0" fillId="7"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Font="1" applyBorder="1">
      <alignment vertical="center"/>
    </xf>
    <xf numFmtId="0" fontId="0" fillId="0" borderId="1" xfId="0" applyFont="1" applyBorder="1" applyAlignment="1">
      <alignment horizontal="right" vertical="center"/>
    </xf>
    <xf numFmtId="0" fontId="0" fillId="0" borderId="1" xfId="0" applyFont="1" applyBorder="1" applyAlignment="1">
      <alignment vertical="center" wrapText="1"/>
    </xf>
    <xf numFmtId="0" fontId="0" fillId="0" borderId="1" xfId="0" applyBorder="1">
      <alignment vertical="center"/>
    </xf>
    <xf numFmtId="0" fontId="2" fillId="0" borderId="1" xfId="0" applyFont="1" applyBorder="1" applyAlignment="1">
      <alignment vertical="center" wrapText="1"/>
    </xf>
    <xf numFmtId="0" fontId="1" fillId="0" borderId="1" xfId="0" applyFont="1" applyBorder="1" applyAlignment="1">
      <alignment horizontal="right" vertical="center"/>
    </xf>
    <xf numFmtId="0" fontId="3" fillId="0" borderId="1" xfId="0" applyFont="1" applyBorder="1" applyAlignment="1">
      <alignment vertical="center" wrapText="1"/>
    </xf>
    <xf numFmtId="0" fontId="0" fillId="7" borderId="2"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0" fillId="0" borderId="1" xfId="0" applyBorder="1" applyAlignment="1">
      <alignment horizontal="center" vertical="center"/>
    </xf>
    <xf numFmtId="0" fontId="0" fillId="0" borderId="1" xfId="0" applyFont="1" applyBorder="1" applyAlignment="1">
      <alignment horizontal="center" vertical="center"/>
    </xf>
    <xf numFmtId="0" fontId="2" fillId="0" borderId="1" xfId="0" applyFont="1" applyBorder="1">
      <alignment vertical="center"/>
    </xf>
    <xf numFmtId="0" fontId="12" fillId="0" borderId="0" xfId="0" applyFont="1" applyAlignment="1">
      <alignment vertical="center" wrapText="1"/>
    </xf>
    <xf numFmtId="0" fontId="12" fillId="0" borderId="0" xfId="0" applyFont="1">
      <alignment vertical="center"/>
    </xf>
    <xf numFmtId="0" fontId="6" fillId="5" borderId="0" xfId="0" applyFont="1" applyFill="1" applyAlignment="1">
      <alignment horizontal="center" vertical="top" wrapText="1"/>
    </xf>
    <xf numFmtId="0" fontId="6" fillId="0" borderId="0" xfId="0" applyFont="1" applyAlignment="1">
      <alignment vertical="top" wrapText="1"/>
    </xf>
    <xf numFmtId="0" fontId="6" fillId="0" borderId="0" xfId="0" applyFont="1" applyAlignment="1">
      <alignment horizontal="center" vertical="center" wrapText="1"/>
    </xf>
    <xf numFmtId="0" fontId="9" fillId="0" borderId="0" xfId="0" applyFont="1" applyAlignment="1">
      <alignment horizontal="left" vertical="center" wrapText="1"/>
    </xf>
    <xf numFmtId="0" fontId="6" fillId="5" borderId="0" xfId="0" applyFont="1" applyFill="1" applyAlignment="1">
      <alignment horizontal="left" vertical="center" wrapText="1"/>
    </xf>
    <xf numFmtId="0" fontId="13" fillId="0" borderId="0" xfId="0" applyFont="1" applyAlignment="1">
      <alignment horizontal="center" vertical="center" wrapText="1"/>
    </xf>
    <xf numFmtId="0" fontId="9" fillId="0" borderId="0" xfId="0" applyFont="1" applyAlignment="1">
      <alignment horizontal="center" vertical="center" wrapText="1"/>
    </xf>
    <xf numFmtId="14" fontId="6" fillId="0" borderId="0" xfId="0" applyNumberFormat="1" applyFont="1" applyAlignment="1">
      <alignment vertical="center" wrapText="1"/>
    </xf>
    <xf numFmtId="176" fontId="6" fillId="0" borderId="0" xfId="0" applyNumberFormat="1" applyFont="1" applyAlignment="1">
      <alignment horizontal="center" vertical="center"/>
    </xf>
    <xf numFmtId="0" fontId="14" fillId="0" borderId="1" xfId="0" applyFont="1" applyBorder="1" applyAlignment="1">
      <alignment horizontal="center" vertical="center" wrapText="1"/>
    </xf>
    <xf numFmtId="0" fontId="15" fillId="8" borderId="1" xfId="0" applyFont="1" applyFill="1" applyBorder="1" applyAlignment="1">
      <alignment horizontal="center" vertical="center" wrapText="1"/>
    </xf>
    <xf numFmtId="49" fontId="15" fillId="8" borderId="1" xfId="0" applyNumberFormat="1"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9" borderId="1" xfId="0" applyFont="1" applyFill="1" applyBorder="1" applyAlignment="1">
      <alignment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49" fontId="16" fillId="0" borderId="1" xfId="0" applyNumberFormat="1" applyFont="1" applyBorder="1" applyAlignment="1">
      <alignment vertical="center" wrapText="1"/>
    </xf>
    <xf numFmtId="0" fontId="16" fillId="0" borderId="3" xfId="0" applyFont="1" applyBorder="1" applyAlignment="1">
      <alignment vertical="center" wrapText="1"/>
    </xf>
    <xf numFmtId="177" fontId="15" fillId="8" borderId="1" xfId="0" applyNumberFormat="1" applyFont="1" applyFill="1" applyBorder="1" applyAlignment="1">
      <alignment horizontal="center" vertical="center" wrapText="1"/>
    </xf>
    <xf numFmtId="177" fontId="15" fillId="9" borderId="1" xfId="0" applyNumberFormat="1" applyFont="1" applyFill="1" applyBorder="1" applyAlignment="1">
      <alignment horizontal="center" vertical="center" wrapText="1"/>
    </xf>
    <xf numFmtId="177" fontId="16" fillId="0" borderId="1" xfId="49" applyNumberFormat="1" applyFont="1" applyBorder="1" applyAlignment="1">
      <alignment horizontal="center" vertical="center" wrapText="1"/>
    </xf>
    <xf numFmtId="177" fontId="17" fillId="0" borderId="1" xfId="49" applyNumberFormat="1" applyFont="1" applyBorder="1" applyAlignment="1">
      <alignment horizontal="center" vertical="center" wrapText="1"/>
    </xf>
    <xf numFmtId="1" fontId="15" fillId="9" borderId="1" xfId="0" applyNumberFormat="1" applyFont="1" applyFill="1" applyBorder="1" applyAlignment="1">
      <alignment horizontal="center" vertical="center" wrapText="1"/>
    </xf>
    <xf numFmtId="49" fontId="16" fillId="0" borderId="1" xfId="0" applyNumberFormat="1" applyFont="1" applyBorder="1" applyAlignment="1">
      <alignment horizontal="center" vertical="center" wrapText="1"/>
    </xf>
    <xf numFmtId="1" fontId="16" fillId="0" borderId="1"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dxfs count="22">
    <dxf>
      <font>
        <color rgb="FF9C5700"/>
      </font>
      <fill>
        <patternFill patternType="solid">
          <bgColor rgb="FFFFEB9C"/>
        </patternFill>
      </fill>
    </dxf>
    <dxf>
      <font>
        <color rgb="FF9C0006"/>
      </font>
      <fill>
        <patternFill patternType="solid">
          <bgColor rgb="FFFFC7CE"/>
        </patternFill>
      </fill>
    </dxf>
    <dxf>
      <font>
        <b val="1"/>
        <i val="0"/>
      </font>
      <numFmt numFmtId="0" formatCode="General"/>
    </dxf>
    <dxf>
      <font>
        <color rgb="FF00B0F0"/>
      </font>
    </dxf>
    <dxf>
      <font>
        <color rgb="FFFF0000"/>
      </font>
      <fill>
        <patternFill patternType="none"/>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1"/>
      <tableStyleElement type="headerRow" dxfId="10"/>
      <tableStyleElement type="totalRow" dxfId="9"/>
      <tableStyleElement type="firstColumn" dxfId="8"/>
      <tableStyleElement type="lastColumn" dxfId="7"/>
      <tableStyleElement type="firstRowStripe" dxfId="6"/>
      <tableStyleElement type="firstColumnStripe" dxfId="5"/>
    </tableStyle>
    <tableStyle name="PivotStylePreset2_Accent1" table="0" count="10" xr9:uid="{267968C8-6FFD-4C36-ACC1-9EA1FD1885CA}">
      <tableStyleElement type="headerRow" dxfId="21"/>
      <tableStyleElement type="totalRow" dxfId="20"/>
      <tableStyleElement type="firstRowStripe" dxfId="19"/>
      <tableStyleElement type="firstColumnStripe" dxfId="18"/>
      <tableStyleElement type="firstSubtotalRow" dxfId="17"/>
      <tableStyleElement type="secondSubtotalRow" dxfId="16"/>
      <tableStyleElement type="firstRowSubheading" dxfId="15"/>
      <tableStyleElement type="secondRowSubheading" dxfId="14"/>
      <tableStyleElement type="pageFieldLabels" dxfId="13"/>
      <tableStyleElement type="pageFieldValues" dxfId="12"/>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5" Type="http://schemas.openxmlformats.org/officeDocument/2006/relationships/image" Target="../media/image13.png"/><Relationship Id="rId4" Type="http://schemas.openxmlformats.org/officeDocument/2006/relationships/image" Target="../media/image12.png"/><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412003</xdr:colOff>
      <xdr:row>1</xdr:row>
      <xdr:rowOff>331054</xdr:rowOff>
    </xdr:from>
    <xdr:to>
      <xdr:col>20</xdr:col>
      <xdr:colOff>104588</xdr:colOff>
      <xdr:row>17</xdr:row>
      <xdr:rowOff>188010</xdr:rowOff>
    </xdr:to>
    <xdr:pic>
      <xdr:nvPicPr>
        <xdr:cNvPr id="2" name="图片 1"/>
        <xdr:cNvPicPr>
          <a:picLocks noChangeAspect="1"/>
        </xdr:cNvPicPr>
      </xdr:nvPicPr>
      <xdr:blipFill>
        <a:blip r:embed="rId1"/>
        <a:stretch>
          <a:fillRect/>
        </a:stretch>
      </xdr:blipFill>
      <xdr:spPr>
        <a:xfrm>
          <a:off x="13125450" y="597535"/>
          <a:ext cx="8013700" cy="487362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44322</xdr:colOff>
      <xdr:row>25</xdr:row>
      <xdr:rowOff>165100</xdr:rowOff>
    </xdr:from>
    <xdr:to>
      <xdr:col>10</xdr:col>
      <xdr:colOff>362954</xdr:colOff>
      <xdr:row>62</xdr:row>
      <xdr:rowOff>1693</xdr:rowOff>
    </xdr:to>
    <xdr:pic>
      <xdr:nvPicPr>
        <xdr:cNvPr id="2" name="图片 1"/>
        <xdr:cNvPicPr>
          <a:picLocks noChangeAspect="1"/>
        </xdr:cNvPicPr>
      </xdr:nvPicPr>
      <xdr:blipFill>
        <a:blip r:embed="rId1"/>
        <a:stretch>
          <a:fillRect/>
        </a:stretch>
      </xdr:blipFill>
      <xdr:spPr>
        <a:xfrm>
          <a:off x="43815" y="5773420"/>
          <a:ext cx="12799060" cy="776097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89410</xdr:colOff>
      <xdr:row>15</xdr:row>
      <xdr:rowOff>4244</xdr:rowOff>
    </xdr:from>
    <xdr:to>
      <xdr:col>7</xdr:col>
      <xdr:colOff>513525</xdr:colOff>
      <xdr:row>29</xdr:row>
      <xdr:rowOff>125956</xdr:rowOff>
    </xdr:to>
    <xdr:pic>
      <xdr:nvPicPr>
        <xdr:cNvPr id="3" name="图片 2"/>
        <xdr:cNvPicPr>
          <a:picLocks noChangeAspect="1"/>
        </xdr:cNvPicPr>
      </xdr:nvPicPr>
      <xdr:blipFill>
        <a:blip r:embed="rId1"/>
        <a:stretch>
          <a:fillRect/>
        </a:stretch>
      </xdr:blipFill>
      <xdr:spPr>
        <a:xfrm>
          <a:off x="88900" y="3204210"/>
          <a:ext cx="4897120" cy="3108960"/>
        </a:xfrm>
        <a:prstGeom prst="rect">
          <a:avLst/>
        </a:prstGeom>
      </xdr:spPr>
    </xdr:pic>
    <xdr:clientData/>
  </xdr:twoCellAnchor>
  <xdr:twoCellAnchor editAs="oneCell">
    <xdr:from>
      <xdr:col>0</xdr:col>
      <xdr:colOff>38653</xdr:colOff>
      <xdr:row>58</xdr:row>
      <xdr:rowOff>121481</xdr:rowOff>
    </xdr:from>
    <xdr:to>
      <xdr:col>3</xdr:col>
      <xdr:colOff>466835</xdr:colOff>
      <xdr:row>77</xdr:row>
      <xdr:rowOff>145216</xdr:rowOff>
    </xdr:to>
    <xdr:pic>
      <xdr:nvPicPr>
        <xdr:cNvPr id="5" name="图片 4"/>
        <xdr:cNvPicPr>
          <a:picLocks noChangeAspect="1"/>
        </xdr:cNvPicPr>
      </xdr:nvPicPr>
      <xdr:blipFill>
        <a:blip r:embed="rId2"/>
        <a:stretch>
          <a:fillRect/>
        </a:stretch>
      </xdr:blipFill>
      <xdr:spPr>
        <a:xfrm>
          <a:off x="38100" y="12496165"/>
          <a:ext cx="2367915" cy="4077335"/>
        </a:xfrm>
        <a:prstGeom prst="rect">
          <a:avLst/>
        </a:prstGeom>
      </xdr:spPr>
    </xdr:pic>
    <xdr:clientData/>
  </xdr:twoCellAnchor>
  <xdr:twoCellAnchor editAs="oneCell">
    <xdr:from>
      <xdr:col>0</xdr:col>
      <xdr:colOff>88348</xdr:colOff>
      <xdr:row>11</xdr:row>
      <xdr:rowOff>49697</xdr:rowOff>
    </xdr:from>
    <xdr:to>
      <xdr:col>7</xdr:col>
      <xdr:colOff>513522</xdr:colOff>
      <xdr:row>14</xdr:row>
      <xdr:rowOff>138738</xdr:rowOff>
    </xdr:to>
    <xdr:pic>
      <xdr:nvPicPr>
        <xdr:cNvPr id="2" name="图片 1"/>
        <xdr:cNvPicPr>
          <a:picLocks noChangeAspect="1"/>
        </xdr:cNvPicPr>
      </xdr:nvPicPr>
      <xdr:blipFill>
        <a:blip r:embed="rId3"/>
        <a:stretch>
          <a:fillRect/>
        </a:stretch>
      </xdr:blipFill>
      <xdr:spPr>
        <a:xfrm>
          <a:off x="88265" y="2396490"/>
          <a:ext cx="4897755" cy="728980"/>
        </a:xfrm>
        <a:prstGeom prst="rect">
          <a:avLst/>
        </a:prstGeom>
      </xdr:spPr>
    </xdr:pic>
    <xdr:clientData/>
  </xdr:twoCellAnchor>
  <xdr:twoCellAnchor editAs="oneCell">
    <xdr:from>
      <xdr:col>19</xdr:col>
      <xdr:colOff>154610</xdr:colOff>
      <xdr:row>1</xdr:row>
      <xdr:rowOff>33129</xdr:rowOff>
    </xdr:from>
    <xdr:to>
      <xdr:col>37</xdr:col>
      <xdr:colOff>416101</xdr:colOff>
      <xdr:row>24</xdr:row>
      <xdr:rowOff>131034</xdr:rowOff>
    </xdr:to>
    <xdr:pic>
      <xdr:nvPicPr>
        <xdr:cNvPr id="4" name="图片 3"/>
        <xdr:cNvPicPr>
          <a:picLocks noChangeAspect="1"/>
        </xdr:cNvPicPr>
      </xdr:nvPicPr>
      <xdr:blipFill>
        <a:blip r:embed="rId4"/>
        <a:stretch>
          <a:fillRect/>
        </a:stretch>
      </xdr:blipFill>
      <xdr:spPr>
        <a:xfrm>
          <a:off x="12515850" y="246380"/>
          <a:ext cx="11566525" cy="5005070"/>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82550</xdr:colOff>
      <xdr:row>7</xdr:row>
      <xdr:rowOff>38100</xdr:rowOff>
    </xdr:from>
    <xdr:to>
      <xdr:col>19</xdr:col>
      <xdr:colOff>226814</xdr:colOff>
      <xdr:row>46</xdr:row>
      <xdr:rowOff>46757</xdr:rowOff>
    </xdr:to>
    <xdr:pic>
      <xdr:nvPicPr>
        <xdr:cNvPr id="2" name="图片 1"/>
        <xdr:cNvPicPr>
          <a:picLocks noChangeAspect="1"/>
        </xdr:cNvPicPr>
      </xdr:nvPicPr>
      <xdr:blipFill>
        <a:blip r:embed="rId1"/>
        <a:stretch>
          <a:fillRect/>
        </a:stretch>
      </xdr:blipFill>
      <xdr:spPr>
        <a:xfrm>
          <a:off x="82550" y="1531620"/>
          <a:ext cx="13694410" cy="832929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565150</xdr:colOff>
      <xdr:row>0</xdr:row>
      <xdr:rowOff>146050</xdr:rowOff>
    </xdr:from>
    <xdr:to>
      <xdr:col>16</xdr:col>
      <xdr:colOff>284524</xdr:colOff>
      <xdr:row>12</xdr:row>
      <xdr:rowOff>79117</xdr:rowOff>
    </xdr:to>
    <xdr:pic>
      <xdr:nvPicPr>
        <xdr:cNvPr id="2" name="图片 1"/>
        <xdr:cNvPicPr>
          <a:picLocks noChangeAspect="1"/>
        </xdr:cNvPicPr>
      </xdr:nvPicPr>
      <xdr:blipFill>
        <a:blip r:embed="rId1"/>
        <a:stretch>
          <a:fillRect/>
        </a:stretch>
      </xdr:blipFill>
      <xdr:spPr>
        <a:xfrm>
          <a:off x="565150" y="146050"/>
          <a:ext cx="9528810" cy="249301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17</xdr:col>
      <xdr:colOff>158750</xdr:colOff>
      <xdr:row>1</xdr:row>
      <xdr:rowOff>31750</xdr:rowOff>
    </xdr:from>
    <xdr:to>
      <xdr:col>33</xdr:col>
      <xdr:colOff>224198</xdr:colOff>
      <xdr:row>13</xdr:row>
      <xdr:rowOff>999559</xdr:rowOff>
    </xdr:to>
    <xdr:pic>
      <xdr:nvPicPr>
        <xdr:cNvPr id="3" name="图片 2"/>
        <xdr:cNvPicPr>
          <a:picLocks noChangeAspect="1"/>
        </xdr:cNvPicPr>
      </xdr:nvPicPr>
      <xdr:blipFill>
        <a:blip r:embed="rId1"/>
        <a:stretch>
          <a:fillRect/>
        </a:stretch>
      </xdr:blipFill>
      <xdr:spPr>
        <a:xfrm>
          <a:off x="15453995" y="245110"/>
          <a:ext cx="9575165" cy="5913120"/>
        </a:xfrm>
        <a:prstGeom prst="rect">
          <a:avLst/>
        </a:prstGeom>
      </xdr:spPr>
    </xdr:pic>
    <xdr:clientData/>
  </xdr:twoCellAnchor>
  <xdr:twoCellAnchor editAs="oneCell">
    <xdr:from>
      <xdr:col>16</xdr:col>
      <xdr:colOff>76200</xdr:colOff>
      <xdr:row>34</xdr:row>
      <xdr:rowOff>31750</xdr:rowOff>
    </xdr:from>
    <xdr:to>
      <xdr:col>39</xdr:col>
      <xdr:colOff>341114</xdr:colOff>
      <xdr:row>107</xdr:row>
      <xdr:rowOff>109359</xdr:rowOff>
    </xdr:to>
    <xdr:pic>
      <xdr:nvPicPr>
        <xdr:cNvPr id="4" name="图片 3"/>
        <xdr:cNvPicPr>
          <a:picLocks noChangeAspect="1"/>
        </xdr:cNvPicPr>
      </xdr:nvPicPr>
      <xdr:blipFill>
        <a:blip r:embed="rId2"/>
        <a:stretch>
          <a:fillRect/>
        </a:stretch>
      </xdr:blipFill>
      <xdr:spPr>
        <a:xfrm>
          <a:off x="14777085" y="16569690"/>
          <a:ext cx="13935075" cy="17377410"/>
        </a:xfrm>
        <a:prstGeom prst="rect">
          <a:avLst/>
        </a:prstGeom>
      </xdr:spPr>
    </xdr:pic>
    <xdr:clientData/>
  </xdr:twoCellAnchor>
  <xdr:twoCellAnchor editAs="oneCell">
    <xdr:from>
      <xdr:col>33</xdr:col>
      <xdr:colOff>215900</xdr:colOff>
      <xdr:row>1</xdr:row>
      <xdr:rowOff>44450</xdr:rowOff>
    </xdr:from>
    <xdr:to>
      <xdr:col>51</xdr:col>
      <xdr:colOff>243100</xdr:colOff>
      <xdr:row>15</xdr:row>
      <xdr:rowOff>27821</xdr:rowOff>
    </xdr:to>
    <xdr:pic>
      <xdr:nvPicPr>
        <xdr:cNvPr id="5" name="图片 4"/>
        <xdr:cNvPicPr>
          <a:picLocks noChangeAspect="1"/>
        </xdr:cNvPicPr>
      </xdr:nvPicPr>
      <xdr:blipFill>
        <a:blip r:embed="rId3"/>
        <a:stretch>
          <a:fillRect/>
        </a:stretch>
      </xdr:blipFill>
      <xdr:spPr>
        <a:xfrm>
          <a:off x="25020905" y="257810"/>
          <a:ext cx="10725150" cy="8141335"/>
        </a:xfrm>
        <a:prstGeom prst="rect">
          <a:avLst/>
        </a:prstGeom>
      </xdr:spPr>
    </xdr:pic>
    <xdr:clientData/>
  </xdr:twoCellAnchor>
  <xdr:twoCellAnchor editAs="oneCell">
    <xdr:from>
      <xdr:col>5</xdr:col>
      <xdr:colOff>95251</xdr:colOff>
      <xdr:row>41</xdr:row>
      <xdr:rowOff>122714</xdr:rowOff>
    </xdr:from>
    <xdr:to>
      <xdr:col>15</xdr:col>
      <xdr:colOff>44451</xdr:colOff>
      <xdr:row>54</xdr:row>
      <xdr:rowOff>69449</xdr:rowOff>
    </xdr:to>
    <xdr:pic>
      <xdr:nvPicPr>
        <xdr:cNvPr id="2" name="图片 1"/>
        <xdr:cNvPicPr>
          <a:picLocks noChangeAspect="1"/>
        </xdr:cNvPicPr>
      </xdr:nvPicPr>
      <xdr:blipFill>
        <a:blip r:embed="rId4"/>
        <a:stretch>
          <a:fillRect/>
        </a:stretch>
      </xdr:blipFill>
      <xdr:spPr>
        <a:xfrm>
          <a:off x="5100955" y="19878675"/>
          <a:ext cx="9050020" cy="2720340"/>
        </a:xfrm>
        <a:prstGeom prst="rect">
          <a:avLst/>
        </a:prstGeom>
      </xdr:spPr>
    </xdr:pic>
    <xdr:clientData/>
  </xdr:twoCellAnchor>
  <xdr:twoCellAnchor editAs="oneCell">
    <xdr:from>
      <xdr:col>0</xdr:col>
      <xdr:colOff>233755</xdr:colOff>
      <xdr:row>54</xdr:row>
      <xdr:rowOff>170028</xdr:rowOff>
    </xdr:from>
    <xdr:to>
      <xdr:col>15</xdr:col>
      <xdr:colOff>60482</xdr:colOff>
      <xdr:row>69</xdr:row>
      <xdr:rowOff>171450</xdr:rowOff>
    </xdr:to>
    <xdr:pic>
      <xdr:nvPicPr>
        <xdr:cNvPr id="6" name="图片 5"/>
        <xdr:cNvPicPr>
          <a:picLocks noChangeAspect="1"/>
        </xdr:cNvPicPr>
      </xdr:nvPicPr>
      <xdr:blipFill>
        <a:blip r:embed="rId5"/>
        <a:stretch>
          <a:fillRect/>
        </a:stretch>
      </xdr:blipFill>
      <xdr:spPr>
        <a:xfrm>
          <a:off x="233680" y="22699345"/>
          <a:ext cx="13933170" cy="320230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workbookViewId="0">
      <selection activeCell="G10" sqref="G10"/>
    </sheetView>
  </sheetViews>
  <sheetFormatPr defaultColWidth="9" defaultRowHeight="16.8"/>
  <cols>
    <col min="1" max="1" width="8.81730769230769" style="10"/>
    <col min="2" max="2" width="15.3653846153846" style="10" customWidth="1"/>
    <col min="3" max="3" width="40.9038461538462" style="10" customWidth="1"/>
    <col min="4" max="4" width="19.3653846153846" style="10" customWidth="1"/>
    <col min="5" max="5" width="11.1826923076923" style="10" customWidth="1"/>
    <col min="6" max="6" width="13.8173076923077" style="10" customWidth="1"/>
    <col min="7" max="7" width="13.5384615384615" style="10" customWidth="1"/>
    <col min="8" max="8" width="13.0865384615385" style="10" customWidth="1"/>
    <col min="9" max="9" width="13" style="10" customWidth="1"/>
    <col min="10" max="12" width="8.81730769230769" style="10"/>
    <col min="13" max="13" width="17.3653846153846" style="10" customWidth="1"/>
  </cols>
  <sheetData>
    <row r="1" ht="26" spans="1:13">
      <c r="A1" s="81" t="s">
        <v>0</v>
      </c>
      <c r="B1" s="81"/>
      <c r="C1" s="81"/>
      <c r="D1" s="81"/>
      <c r="E1" s="81"/>
      <c r="F1" s="81"/>
      <c r="G1" s="81"/>
      <c r="H1" s="81"/>
      <c r="I1" s="81"/>
      <c r="J1" s="81"/>
      <c r="K1" s="81"/>
      <c r="L1" s="81"/>
      <c r="M1" s="81"/>
    </row>
    <row r="2" ht="41" spans="1:13">
      <c r="A2" s="82" t="s">
        <v>1</v>
      </c>
      <c r="B2" s="82" t="s">
        <v>2</v>
      </c>
      <c r="C2" s="83" t="s">
        <v>3</v>
      </c>
      <c r="D2" s="83" t="s">
        <v>4</v>
      </c>
      <c r="E2" s="83" t="s">
        <v>5</v>
      </c>
      <c r="F2" s="83" t="s">
        <v>6</v>
      </c>
      <c r="G2" s="90" t="s">
        <v>7</v>
      </c>
      <c r="H2" s="90" t="s">
        <v>8</v>
      </c>
      <c r="I2" s="83" t="s">
        <v>9</v>
      </c>
      <c r="J2" s="83" t="s">
        <v>10</v>
      </c>
      <c r="K2" s="82" t="s">
        <v>11</v>
      </c>
      <c r="L2" s="82" t="s">
        <v>12</v>
      </c>
      <c r="M2" s="82" t="s">
        <v>13</v>
      </c>
    </row>
    <row r="3" spans="1:13">
      <c r="A3" s="84" t="s">
        <v>14</v>
      </c>
      <c r="B3" s="85"/>
      <c r="C3" s="85"/>
      <c r="D3" s="85"/>
      <c r="E3" s="85"/>
      <c r="F3" s="85"/>
      <c r="G3" s="91">
        <f>G4</f>
        <v>45656</v>
      </c>
      <c r="H3" s="91">
        <f>H9</f>
        <v>45748</v>
      </c>
      <c r="I3" s="85"/>
      <c r="J3" s="84"/>
      <c r="K3" s="94">
        <f>SUM(K4+K9)</f>
        <v>31</v>
      </c>
      <c r="L3" s="84"/>
      <c r="M3" s="85"/>
    </row>
    <row r="4" spans="1:13">
      <c r="A4" s="84" t="s">
        <v>15</v>
      </c>
      <c r="B4" s="85"/>
      <c r="C4" s="85"/>
      <c r="D4" s="85"/>
      <c r="E4" s="85"/>
      <c r="F4" s="85"/>
      <c r="G4" s="91">
        <f>G5</f>
        <v>45656</v>
      </c>
      <c r="H4" s="91">
        <f>H8</f>
        <v>45705</v>
      </c>
      <c r="I4" s="85"/>
      <c r="J4" s="84"/>
      <c r="K4" s="84">
        <f>SUM(K5:K8)</f>
        <v>3</v>
      </c>
      <c r="L4" s="84"/>
      <c r="M4" s="85"/>
    </row>
    <row r="5" ht="28" spans="1:13">
      <c r="A5" s="86" t="s">
        <v>16</v>
      </c>
      <c r="B5" s="87" t="s">
        <v>17</v>
      </c>
      <c r="C5" s="87" t="s">
        <v>18</v>
      </c>
      <c r="D5" s="88" t="s">
        <v>19</v>
      </c>
      <c r="E5" s="88" t="s">
        <v>20</v>
      </c>
      <c r="F5" s="88" t="s">
        <v>21</v>
      </c>
      <c r="G5" s="92">
        <v>45656</v>
      </c>
      <c r="H5" s="92">
        <v>45656</v>
      </c>
      <c r="I5" s="92"/>
      <c r="J5" s="95" t="s">
        <v>22</v>
      </c>
      <c r="K5" s="86">
        <v>0</v>
      </c>
      <c r="L5" s="86"/>
      <c r="M5" s="86"/>
    </row>
    <row r="6" ht="41" spans="1:13">
      <c r="A6" s="86"/>
      <c r="B6" s="87" t="s">
        <v>23</v>
      </c>
      <c r="C6" s="87" t="s">
        <v>24</v>
      </c>
      <c r="D6" s="88" t="s">
        <v>25</v>
      </c>
      <c r="E6" s="88" t="s">
        <v>20</v>
      </c>
      <c r="F6" s="88" t="s">
        <v>26</v>
      </c>
      <c r="G6" s="92">
        <v>45701</v>
      </c>
      <c r="H6" s="92">
        <v>45701</v>
      </c>
      <c r="I6" s="92"/>
      <c r="J6" s="95" t="s">
        <v>22</v>
      </c>
      <c r="K6" s="86">
        <v>1</v>
      </c>
      <c r="L6" s="86">
        <v>1</v>
      </c>
      <c r="M6" s="86"/>
    </row>
    <row r="7" ht="55" spans="1:13">
      <c r="A7" s="86"/>
      <c r="B7" s="87" t="s">
        <v>27</v>
      </c>
      <c r="C7" s="87" t="s">
        <v>28</v>
      </c>
      <c r="D7" s="88" t="s">
        <v>29</v>
      </c>
      <c r="E7" s="88" t="s">
        <v>20</v>
      </c>
      <c r="F7" s="88" t="s">
        <v>26</v>
      </c>
      <c r="G7" s="92">
        <v>45702</v>
      </c>
      <c r="H7" s="92">
        <v>45702</v>
      </c>
      <c r="I7" s="92"/>
      <c r="J7" s="95" t="s">
        <v>22</v>
      </c>
      <c r="K7" s="86">
        <v>1</v>
      </c>
      <c r="L7" s="86">
        <v>1</v>
      </c>
      <c r="M7" s="86"/>
    </row>
    <row r="8" ht="55" spans="1:13">
      <c r="A8" s="86"/>
      <c r="B8" s="87" t="s">
        <v>30</v>
      </c>
      <c r="C8" s="87" t="s">
        <v>31</v>
      </c>
      <c r="D8" s="88" t="s">
        <v>32</v>
      </c>
      <c r="E8" s="88" t="s">
        <v>20</v>
      </c>
      <c r="F8" s="88" t="s">
        <v>21</v>
      </c>
      <c r="G8" s="92">
        <v>45705</v>
      </c>
      <c r="H8" s="92">
        <v>45705</v>
      </c>
      <c r="I8" s="92"/>
      <c r="J8" s="95" t="s">
        <v>22</v>
      </c>
      <c r="K8" s="86">
        <v>1</v>
      </c>
      <c r="L8" s="86"/>
      <c r="M8" s="86"/>
    </row>
    <row r="9" spans="1:13">
      <c r="A9" s="84" t="s">
        <v>33</v>
      </c>
      <c r="B9" s="85"/>
      <c r="C9" s="85"/>
      <c r="D9" s="85"/>
      <c r="E9" s="85"/>
      <c r="F9" s="85"/>
      <c r="G9" s="91">
        <f>G10</f>
        <v>45706</v>
      </c>
      <c r="H9" s="91">
        <f>H16</f>
        <v>45748</v>
      </c>
      <c r="I9" s="85"/>
      <c r="J9" s="84"/>
      <c r="K9" s="94">
        <f>SUM(K10:K16)</f>
        <v>28</v>
      </c>
      <c r="L9" s="84"/>
      <c r="M9" s="85"/>
    </row>
    <row r="10" ht="82" spans="1:13">
      <c r="A10" s="86" t="s">
        <v>34</v>
      </c>
      <c r="B10" s="87" t="s">
        <v>35</v>
      </c>
      <c r="C10" s="87" t="s">
        <v>36</v>
      </c>
      <c r="D10" s="89" t="s">
        <v>37</v>
      </c>
      <c r="E10" s="88" t="s">
        <v>20</v>
      </c>
      <c r="F10" s="88" t="s">
        <v>26</v>
      </c>
      <c r="G10" s="92">
        <v>45706</v>
      </c>
      <c r="H10" s="92">
        <v>45729</v>
      </c>
      <c r="I10" s="92"/>
      <c r="J10" s="95" t="s">
        <v>38</v>
      </c>
      <c r="K10" s="96">
        <v>16</v>
      </c>
      <c r="L10" s="86">
        <v>18</v>
      </c>
      <c r="M10" s="87" t="s">
        <v>39</v>
      </c>
    </row>
    <row r="11" ht="28" spans="1:13">
      <c r="A11" s="86"/>
      <c r="B11" s="87" t="s">
        <v>40</v>
      </c>
      <c r="C11" s="87" t="s">
        <v>41</v>
      </c>
      <c r="D11" s="87" t="s">
        <v>42</v>
      </c>
      <c r="E11" s="88" t="s">
        <v>20</v>
      </c>
      <c r="F11" s="88" t="s">
        <v>21</v>
      </c>
      <c r="G11" s="92">
        <v>45730</v>
      </c>
      <c r="H11" s="92">
        <v>45733</v>
      </c>
      <c r="I11" s="92"/>
      <c r="J11" s="95" t="s">
        <v>38</v>
      </c>
      <c r="K11" s="86">
        <v>2</v>
      </c>
      <c r="L11" s="86">
        <v>1</v>
      </c>
      <c r="M11" s="87" t="s">
        <v>43</v>
      </c>
    </row>
    <row r="12" ht="28" spans="1:13">
      <c r="A12" s="86"/>
      <c r="B12" s="87" t="s">
        <v>44</v>
      </c>
      <c r="C12" s="87" t="s">
        <v>45</v>
      </c>
      <c r="D12" s="87" t="s">
        <v>42</v>
      </c>
      <c r="E12" s="88" t="s">
        <v>20</v>
      </c>
      <c r="F12" s="88" t="s">
        <v>46</v>
      </c>
      <c r="G12" s="92">
        <v>45734</v>
      </c>
      <c r="H12" s="92">
        <v>45735</v>
      </c>
      <c r="I12" s="92"/>
      <c r="J12" s="95" t="s">
        <v>47</v>
      </c>
      <c r="K12" s="86">
        <v>2</v>
      </c>
      <c r="L12" s="86"/>
      <c r="M12" s="86"/>
    </row>
    <row r="13" ht="28" spans="1:13">
      <c r="A13" s="86"/>
      <c r="B13" s="87" t="s">
        <v>48</v>
      </c>
      <c r="C13" s="87" t="s">
        <v>49</v>
      </c>
      <c r="D13" s="87" t="s">
        <v>42</v>
      </c>
      <c r="E13" s="88" t="s">
        <v>50</v>
      </c>
      <c r="F13" s="88" t="s">
        <v>51</v>
      </c>
      <c r="G13" s="93">
        <v>45736</v>
      </c>
      <c r="H13" s="93"/>
      <c r="I13" s="87"/>
      <c r="J13" s="95" t="s">
        <v>47</v>
      </c>
      <c r="L13" s="86"/>
      <c r="M13" s="87"/>
    </row>
    <row r="14" ht="28" spans="1:13">
      <c r="A14" s="86"/>
      <c r="B14" s="87" t="s">
        <v>52</v>
      </c>
      <c r="C14" s="87" t="s">
        <v>53</v>
      </c>
      <c r="D14" s="87" t="s">
        <v>42</v>
      </c>
      <c r="E14" s="88" t="s">
        <v>20</v>
      </c>
      <c r="F14" s="88" t="s">
        <v>54</v>
      </c>
      <c r="G14" s="93"/>
      <c r="H14" s="93"/>
      <c r="I14" s="87"/>
      <c r="J14" s="95" t="s">
        <v>47</v>
      </c>
      <c r="K14" s="86"/>
      <c r="L14" s="86"/>
      <c r="M14" s="87"/>
    </row>
    <row r="15" ht="28" spans="1:13">
      <c r="A15" s="86"/>
      <c r="B15" s="87" t="s">
        <v>55</v>
      </c>
      <c r="C15" s="87" t="s">
        <v>56</v>
      </c>
      <c r="D15" s="87" t="s">
        <v>57</v>
      </c>
      <c r="E15" s="88" t="s">
        <v>20</v>
      </c>
      <c r="F15" s="88" t="s">
        <v>26</v>
      </c>
      <c r="G15" s="92">
        <v>45736</v>
      </c>
      <c r="H15" s="92">
        <v>45747</v>
      </c>
      <c r="I15" s="87"/>
      <c r="J15" s="95" t="s">
        <v>47</v>
      </c>
      <c r="K15" s="86">
        <v>7</v>
      </c>
      <c r="L15" s="86">
        <v>8</v>
      </c>
      <c r="M15" s="87"/>
    </row>
    <row r="16" ht="68" spans="1:13">
      <c r="A16" s="86"/>
      <c r="B16" s="87" t="s">
        <v>58</v>
      </c>
      <c r="C16" s="87" t="s">
        <v>59</v>
      </c>
      <c r="D16" s="87" t="s">
        <v>60</v>
      </c>
      <c r="E16" s="88" t="s">
        <v>20</v>
      </c>
      <c r="F16" s="88" t="s">
        <v>46</v>
      </c>
      <c r="G16" s="92">
        <v>45748</v>
      </c>
      <c r="H16" s="92">
        <v>45748</v>
      </c>
      <c r="I16" s="87"/>
      <c r="J16" s="95" t="s">
        <v>47</v>
      </c>
      <c r="K16" s="86">
        <v>1</v>
      </c>
      <c r="L16" s="86"/>
      <c r="M16" s="87"/>
    </row>
  </sheetData>
  <mergeCells count="3">
    <mergeCell ref="A1:M1"/>
    <mergeCell ref="A5:A8"/>
    <mergeCell ref="A10:A16"/>
  </mergeCells>
  <conditionalFormatting sqref="J1">
    <cfRule type="cellIs" dxfId="0" priority="17" operator="equal">
      <formula>"中止"</formula>
    </cfRule>
    <cfRule type="cellIs" dxfId="0" priority="18" operator="equal">
      <formula>"暂停"</formula>
    </cfRule>
    <cfRule type="cellIs" dxfId="1" priority="19" operator="equal">
      <formula>"已延期"</formula>
    </cfRule>
    <cfRule type="cellIs" dxfId="2" priority="20" operator="equal">
      <formula>"已延期"</formula>
    </cfRule>
  </conditionalFormatting>
  <dataValidations count="1">
    <dataValidation type="list" allowBlank="1" showInputMessage="1" showErrorMessage="1" sqref="J1:J16">
      <formula1>"未启动,正常,已延期,已完成,暂停,中止"</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O38"/>
  <sheetViews>
    <sheetView topLeftCell="F1" workbookViewId="0">
      <selection activeCell="D24" sqref="D24"/>
    </sheetView>
  </sheetViews>
  <sheetFormatPr defaultColWidth="9" defaultRowHeight="16.8"/>
  <cols>
    <col min="2" max="2" width="17.9038461538462" style="10" customWidth="1"/>
    <col min="3" max="4" width="17.5384615384615" style="10" customWidth="1"/>
    <col min="5" max="5" width="13.8173076923077" style="10" customWidth="1"/>
    <col min="6" max="6" width="15.7307692307692" style="10" customWidth="1"/>
    <col min="7" max="7" width="19" style="10" customWidth="1"/>
    <col min="8" max="8" width="14.6346153846154" style="10" customWidth="1"/>
    <col min="9" max="9" width="11.3653846153846" style="10" customWidth="1"/>
    <col min="10" max="10" width="14.6346153846154" style="10" customWidth="1"/>
    <col min="11" max="11" width="13.9038461538462" style="10" customWidth="1"/>
    <col min="12" max="12" width="14.6346153846154" style="10" customWidth="1"/>
    <col min="13" max="13" width="11.3653846153846" style="10" customWidth="1"/>
    <col min="14" max="14" width="13.5384615384615" style="10" customWidth="1"/>
  </cols>
  <sheetData>
    <row r="2" ht="34" spans="3:15">
      <c r="C2" s="6" t="s">
        <v>767</v>
      </c>
      <c r="G2" s="6" t="s">
        <v>766</v>
      </c>
      <c r="H2" s="6" t="s">
        <v>820</v>
      </c>
      <c r="I2" s="6" t="s">
        <v>204</v>
      </c>
      <c r="J2" s="6" t="s">
        <v>821</v>
      </c>
      <c r="K2" s="6" t="s">
        <v>822</v>
      </c>
      <c r="M2" s="6" t="s">
        <v>823</v>
      </c>
      <c r="N2" s="6" t="s">
        <v>824</v>
      </c>
      <c r="O2" s="5" t="s">
        <v>825</v>
      </c>
    </row>
    <row r="3" ht="34" spans="3:15">
      <c r="C3" s="6" t="s">
        <v>826</v>
      </c>
      <c r="D3" s="6" t="s">
        <v>627</v>
      </c>
      <c r="F3" s="6" t="s">
        <v>827</v>
      </c>
      <c r="G3" s="6" t="s">
        <v>828</v>
      </c>
      <c r="H3" s="6" t="s">
        <v>829</v>
      </c>
      <c r="I3" s="6" t="s">
        <v>739</v>
      </c>
      <c r="J3" s="6" t="s">
        <v>830</v>
      </c>
      <c r="K3" s="16" t="s">
        <v>831</v>
      </c>
      <c r="O3" s="5" t="s">
        <v>832</v>
      </c>
    </row>
    <row r="4" ht="17" spans="3:15">
      <c r="C4" s="6" t="s">
        <v>833</v>
      </c>
      <c r="K4" s="17"/>
      <c r="O4" s="5" t="s">
        <v>834</v>
      </c>
    </row>
    <row r="5" ht="34" spans="3:15">
      <c r="C5" s="6" t="s">
        <v>835</v>
      </c>
      <c r="F5" s="6" t="s">
        <v>836</v>
      </c>
      <c r="G5" s="6" t="s">
        <v>837</v>
      </c>
      <c r="H5" s="6" t="s">
        <v>829</v>
      </c>
      <c r="I5" s="6" t="s">
        <v>750</v>
      </c>
      <c r="J5" s="6" t="s">
        <v>830</v>
      </c>
      <c r="K5" s="17">
        <v>7</v>
      </c>
      <c r="M5" s="6"/>
      <c r="N5" s="6" t="s">
        <v>838</v>
      </c>
      <c r="O5" s="5" t="s">
        <v>839</v>
      </c>
    </row>
    <row r="6" spans="13:15">
      <c r="M6" s="6"/>
      <c r="N6" s="6"/>
      <c r="O6" s="5" t="s">
        <v>840</v>
      </c>
    </row>
    <row r="7" ht="17" spans="6:14">
      <c r="F7" s="6" t="s">
        <v>841</v>
      </c>
      <c r="G7" s="6" t="s">
        <v>766</v>
      </c>
      <c r="H7" s="6" t="s">
        <v>820</v>
      </c>
      <c r="I7" s="6" t="s">
        <v>204</v>
      </c>
      <c r="M7" s="6"/>
      <c r="N7" s="6"/>
    </row>
    <row r="8" ht="34" spans="7:13">
      <c r="G8" s="6" t="s">
        <v>828</v>
      </c>
      <c r="H8" s="6" t="s">
        <v>829</v>
      </c>
      <c r="I8" s="6" t="s">
        <v>842</v>
      </c>
      <c r="M8" s="6"/>
    </row>
    <row r="11" ht="34" spans="2:14">
      <c r="B11" s="11" t="s">
        <v>843</v>
      </c>
      <c r="C11" s="11" t="s">
        <v>844</v>
      </c>
      <c r="D11" s="11" t="s">
        <v>845</v>
      </c>
      <c r="F11" s="11" t="s">
        <v>470</v>
      </c>
      <c r="G11" s="12"/>
      <c r="H11" s="11" t="s">
        <v>845</v>
      </c>
      <c r="I11" s="12"/>
      <c r="J11" s="12"/>
      <c r="K11" s="12"/>
      <c r="L11" s="12"/>
      <c r="M11" s="11" t="s">
        <v>845</v>
      </c>
      <c r="N11" s="12"/>
    </row>
    <row r="12" ht="51" spans="2:12">
      <c r="B12" s="6" t="s">
        <v>846</v>
      </c>
      <c r="C12" s="6" t="s">
        <v>847</v>
      </c>
      <c r="F12" s="6" t="s">
        <v>846</v>
      </c>
      <c r="G12" s="6" t="s">
        <v>847</v>
      </c>
      <c r="K12" s="6" t="s">
        <v>846</v>
      </c>
      <c r="L12" s="6" t="s">
        <v>847</v>
      </c>
    </row>
    <row r="13" ht="84" spans="2:13">
      <c r="B13" s="6" t="s">
        <v>742</v>
      </c>
      <c r="C13" s="6" t="s">
        <v>848</v>
      </c>
      <c r="D13" s="6"/>
      <c r="F13" s="6" t="s">
        <v>849</v>
      </c>
      <c r="G13" s="13" t="s">
        <v>850</v>
      </c>
      <c r="H13" s="6" t="s">
        <v>851</v>
      </c>
      <c r="K13" s="6" t="s">
        <v>852</v>
      </c>
      <c r="L13" s="6" t="s">
        <v>853</v>
      </c>
      <c r="M13" s="6" t="s">
        <v>851</v>
      </c>
    </row>
    <row r="14" ht="152" spans="2:11">
      <c r="B14" s="6" t="s">
        <v>741</v>
      </c>
      <c r="C14" s="6" t="s">
        <v>854</v>
      </c>
      <c r="F14" s="6" t="s">
        <v>739</v>
      </c>
      <c r="G14" s="6" t="s">
        <v>855</v>
      </c>
      <c r="K14" s="6" t="s">
        <v>739</v>
      </c>
    </row>
    <row r="15" ht="101" spans="2:7">
      <c r="B15" s="6"/>
      <c r="C15" s="6"/>
      <c r="F15" s="6" t="s">
        <v>750</v>
      </c>
      <c r="G15" s="6" t="s">
        <v>856</v>
      </c>
    </row>
    <row r="17" ht="17" spans="2:14">
      <c r="B17" s="11" t="s">
        <v>857</v>
      </c>
      <c r="C17" s="12"/>
      <c r="D17" s="12"/>
      <c r="F17" s="11" t="s">
        <v>857</v>
      </c>
      <c r="G17" s="12"/>
      <c r="H17" s="12"/>
      <c r="I17" s="12"/>
      <c r="J17" s="12"/>
      <c r="K17" s="12"/>
      <c r="L17" s="12"/>
      <c r="M17" s="12"/>
      <c r="N17" s="12"/>
    </row>
    <row r="18" ht="51" spans="2:12">
      <c r="B18" s="6" t="s">
        <v>846</v>
      </c>
      <c r="C18" s="6" t="s">
        <v>847</v>
      </c>
      <c r="F18" s="6" t="s">
        <v>846</v>
      </c>
      <c r="G18" s="6" t="s">
        <v>847</v>
      </c>
      <c r="K18" s="6" t="s">
        <v>846</v>
      </c>
      <c r="L18" s="6" t="s">
        <v>847</v>
      </c>
    </row>
    <row r="19" ht="34" spans="2:12">
      <c r="B19" s="6" t="s">
        <v>742</v>
      </c>
      <c r="C19" s="6" t="s">
        <v>858</v>
      </c>
      <c r="F19" s="6" t="s">
        <v>859</v>
      </c>
      <c r="G19" s="6" t="s">
        <v>860</v>
      </c>
      <c r="K19" s="6" t="s">
        <v>861</v>
      </c>
      <c r="L19" s="6" t="s">
        <v>860</v>
      </c>
    </row>
    <row r="20" ht="34" spans="2:12">
      <c r="B20" s="6" t="s">
        <v>741</v>
      </c>
      <c r="C20" s="6" t="s">
        <v>862</v>
      </c>
      <c r="F20" s="6" t="s">
        <v>750</v>
      </c>
      <c r="G20" s="6" t="s">
        <v>863</v>
      </c>
      <c r="K20" s="6" t="s">
        <v>739</v>
      </c>
      <c r="L20" s="6" t="s">
        <v>863</v>
      </c>
    </row>
    <row r="22" ht="17" spans="2:14">
      <c r="B22" s="11" t="s">
        <v>864</v>
      </c>
      <c r="C22" s="12"/>
      <c r="D22" s="12"/>
      <c r="F22" s="11" t="s">
        <v>864</v>
      </c>
      <c r="G22" s="12"/>
      <c r="H22" s="12"/>
      <c r="I22" s="12"/>
      <c r="J22" s="12"/>
      <c r="K22" s="12"/>
      <c r="L22" s="12"/>
      <c r="M22" s="12"/>
      <c r="N22" s="12"/>
    </row>
    <row r="23" ht="51" spans="2:12">
      <c r="B23" s="6" t="s">
        <v>846</v>
      </c>
      <c r="C23" s="6" t="s">
        <v>847</v>
      </c>
      <c r="F23" s="6" t="s">
        <v>846</v>
      </c>
      <c r="G23" s="6" t="s">
        <v>847</v>
      </c>
      <c r="K23" s="6" t="s">
        <v>846</v>
      </c>
      <c r="L23" s="6" t="s">
        <v>847</v>
      </c>
    </row>
    <row r="24" ht="168" spans="2:14">
      <c r="B24" s="6" t="s">
        <v>742</v>
      </c>
      <c r="C24" s="6" t="s">
        <v>858</v>
      </c>
      <c r="F24" s="6" t="s">
        <v>865</v>
      </c>
      <c r="G24" s="6" t="s">
        <v>866</v>
      </c>
      <c r="H24" s="6" t="s">
        <v>867</v>
      </c>
      <c r="I24" s="6" t="s">
        <v>868</v>
      </c>
      <c r="K24" s="6" t="s">
        <v>869</v>
      </c>
      <c r="L24" s="6" t="s">
        <v>866</v>
      </c>
      <c r="M24" s="6" t="s">
        <v>870</v>
      </c>
      <c r="N24" s="6" t="s">
        <v>868</v>
      </c>
    </row>
    <row r="25" ht="34" spans="2:12">
      <c r="B25" s="6" t="s">
        <v>741</v>
      </c>
      <c r="C25" s="6" t="s">
        <v>862</v>
      </c>
      <c r="F25" s="6" t="s">
        <v>750</v>
      </c>
      <c r="G25" s="6"/>
      <c r="K25" s="6" t="s">
        <v>739</v>
      </c>
      <c r="L25" s="6"/>
    </row>
    <row r="26" ht="17" spans="2:3">
      <c r="B26" s="6" t="s">
        <v>871</v>
      </c>
      <c r="C26" s="6" t="s">
        <v>872</v>
      </c>
    </row>
    <row r="29" ht="17" spans="2:14">
      <c r="B29" s="11" t="s">
        <v>873</v>
      </c>
      <c r="C29" s="12"/>
      <c r="D29" s="11" t="s">
        <v>874</v>
      </c>
      <c r="F29" s="11" t="s">
        <v>873</v>
      </c>
      <c r="G29" s="12"/>
      <c r="H29" s="12"/>
      <c r="I29" s="12"/>
      <c r="J29" s="12"/>
      <c r="K29" s="12"/>
      <c r="L29" s="12"/>
      <c r="M29" s="12"/>
      <c r="N29" s="12"/>
    </row>
    <row r="30" ht="68" spans="2:7">
      <c r="B30" s="6" t="s">
        <v>875</v>
      </c>
      <c r="C30" s="6" t="s">
        <v>876</v>
      </c>
      <c r="D30" s="13" t="s">
        <v>877</v>
      </c>
      <c r="F30" s="6" t="s">
        <v>875</v>
      </c>
      <c r="G30" s="6" t="s">
        <v>878</v>
      </c>
    </row>
    <row r="31" ht="17" spans="2:7">
      <c r="B31" s="6" t="s">
        <v>879</v>
      </c>
      <c r="C31" s="6" t="s">
        <v>880</v>
      </c>
      <c r="F31" s="6" t="s">
        <v>879</v>
      </c>
      <c r="G31" s="6" t="s">
        <v>880</v>
      </c>
    </row>
    <row r="32" ht="17" spans="2:7">
      <c r="B32" s="6"/>
      <c r="C32" s="6" t="s">
        <v>881</v>
      </c>
      <c r="G32" s="6" t="s">
        <v>881</v>
      </c>
    </row>
    <row r="33" ht="17" spans="3:7">
      <c r="C33" s="6" t="s">
        <v>882</v>
      </c>
      <c r="G33" s="6" t="s">
        <v>882</v>
      </c>
    </row>
    <row r="35" ht="17" spans="6:14">
      <c r="F35" s="14" t="s">
        <v>883</v>
      </c>
      <c r="G35" s="15"/>
      <c r="H35" s="15"/>
      <c r="I35" s="15"/>
      <c r="J35" s="15"/>
      <c r="K35" s="15"/>
      <c r="L35" s="15"/>
      <c r="M35" s="15"/>
      <c r="N35" s="15"/>
    </row>
    <row r="36" ht="17" spans="6:6">
      <c r="F36" s="6" t="s">
        <v>884</v>
      </c>
    </row>
    <row r="37" ht="68" spans="6:6">
      <c r="F37" s="6" t="s">
        <v>885</v>
      </c>
    </row>
    <row r="38" ht="101" spans="6:7">
      <c r="F38" s="6" t="s">
        <v>886</v>
      </c>
      <c r="G38" s="6" t="s">
        <v>887</v>
      </c>
    </row>
  </sheetData>
  <pageMargins left="0.7" right="0.7" top="0.75" bottom="0.75" header="0.3" footer="0.3"/>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F25"/>
  <sheetViews>
    <sheetView tabSelected="1" zoomScale="87" zoomScaleNormal="87" topLeftCell="A11" workbookViewId="0">
      <selection activeCell="E20" sqref="E20"/>
    </sheetView>
  </sheetViews>
  <sheetFormatPr defaultColWidth="9" defaultRowHeight="16.8" outlineLevelCol="5"/>
  <cols>
    <col min="2" max="2" width="22.4903846153846" customWidth="1"/>
    <col min="3" max="3" width="16.3653846153846" customWidth="1"/>
    <col min="4" max="5" width="76.2692307692308" customWidth="1"/>
    <col min="6" max="6" width="88.2692307692308" customWidth="1"/>
  </cols>
  <sheetData>
    <row r="2" spans="2:5">
      <c r="B2" s="2" t="s">
        <v>356</v>
      </c>
      <c r="C2" s="3"/>
      <c r="D2" s="3"/>
      <c r="E2" s="8" t="s">
        <v>888</v>
      </c>
    </row>
    <row r="3" spans="2:6">
      <c r="B3" s="2" t="s">
        <v>889</v>
      </c>
      <c r="C3" s="2"/>
      <c r="D3" s="2" t="s">
        <v>844</v>
      </c>
      <c r="E3" s="8"/>
      <c r="F3" s="5" t="s">
        <v>890</v>
      </c>
    </row>
    <row r="4" ht="68" spans="2:6">
      <c r="B4" s="4" t="s">
        <v>891</v>
      </c>
      <c r="C4" s="5" t="s">
        <v>470</v>
      </c>
      <c r="D4" s="5" t="s">
        <v>892</v>
      </c>
      <c r="E4" s="6" t="s">
        <v>893</v>
      </c>
      <c r="F4" s="6" t="s">
        <v>894</v>
      </c>
    </row>
    <row r="5" ht="118" spans="2:6">
      <c r="B5" s="5"/>
      <c r="C5" s="5" t="s">
        <v>735</v>
      </c>
      <c r="D5" s="5" t="s">
        <v>895</v>
      </c>
      <c r="E5" s="6" t="s">
        <v>896</v>
      </c>
      <c r="F5" s="6" t="s">
        <v>897</v>
      </c>
    </row>
    <row r="6" ht="83" customHeight="1" spans="3:6">
      <c r="C6" s="5" t="s">
        <v>898</v>
      </c>
      <c r="D6" s="5" t="s">
        <v>899</v>
      </c>
      <c r="E6" s="6" t="s">
        <v>900</v>
      </c>
      <c r="F6" s="6" t="s">
        <v>901</v>
      </c>
    </row>
    <row r="7" ht="68" spans="2:5">
      <c r="B7" s="5" t="s">
        <v>902</v>
      </c>
      <c r="C7" s="5" t="s">
        <v>359</v>
      </c>
      <c r="D7" s="6" t="s">
        <v>903</v>
      </c>
      <c r="E7" s="6" t="s">
        <v>904</v>
      </c>
    </row>
    <row r="8" ht="91" customHeight="1" spans="3:5">
      <c r="C8" s="5" t="s">
        <v>735</v>
      </c>
      <c r="D8" s="5" t="s">
        <v>905</v>
      </c>
      <c r="E8" s="6" t="s">
        <v>906</v>
      </c>
    </row>
    <row r="9" ht="84" customHeight="1" spans="3:5">
      <c r="C9" s="5" t="s">
        <v>898</v>
      </c>
      <c r="D9" s="5" t="s">
        <v>907</v>
      </c>
      <c r="E9" s="6" t="s">
        <v>908</v>
      </c>
    </row>
    <row r="10" ht="84" spans="2:6">
      <c r="B10" s="4" t="s">
        <v>909</v>
      </c>
      <c r="C10" s="5" t="s">
        <v>409</v>
      </c>
      <c r="D10" s="5" t="s">
        <v>910</v>
      </c>
      <c r="E10" s="9" t="s">
        <v>911</v>
      </c>
      <c r="F10" s="6" t="s">
        <v>912</v>
      </c>
    </row>
    <row r="11" ht="36" customHeight="1" spans="3:5">
      <c r="C11" s="5" t="s">
        <v>913</v>
      </c>
      <c r="D11" s="5" t="s">
        <v>910</v>
      </c>
      <c r="E11" s="9"/>
    </row>
    <row r="12" ht="40" customHeight="1" spans="3:5">
      <c r="C12" s="5" t="s">
        <v>914</v>
      </c>
      <c r="D12" s="5" t="s">
        <v>910</v>
      </c>
      <c r="E12" s="9"/>
    </row>
    <row r="13" spans="3:5">
      <c r="C13" s="5" t="s">
        <v>915</v>
      </c>
      <c r="D13" s="5" t="s">
        <v>916</v>
      </c>
      <c r="E13" s="9"/>
    </row>
    <row r="17" spans="2:5">
      <c r="B17" s="2" t="s">
        <v>917</v>
      </c>
      <c r="C17" s="3"/>
      <c r="D17" s="3"/>
      <c r="E17" s="3"/>
    </row>
    <row r="18" spans="2:5">
      <c r="B18" s="2" t="s">
        <v>889</v>
      </c>
      <c r="C18" s="2"/>
      <c r="D18" s="2" t="s">
        <v>844</v>
      </c>
      <c r="E18" s="2"/>
    </row>
    <row r="19" ht="101" spans="2:6">
      <c r="B19" s="5" t="s">
        <v>918</v>
      </c>
      <c r="C19" s="5" t="s">
        <v>919</v>
      </c>
      <c r="D19" s="5" t="s">
        <v>920</v>
      </c>
      <c r="E19" s="5" t="s">
        <v>921</v>
      </c>
      <c r="F19" s="6" t="s">
        <v>922</v>
      </c>
    </row>
    <row r="20" ht="101" spans="2:6">
      <c r="B20" s="5"/>
      <c r="C20" s="5" t="s">
        <v>923</v>
      </c>
      <c r="D20" s="5" t="s">
        <v>924</v>
      </c>
      <c r="E20" s="5" t="s">
        <v>921</v>
      </c>
      <c r="F20" s="6" t="s">
        <v>925</v>
      </c>
    </row>
    <row r="21" s="1" customFormat="1" spans="3:4">
      <c r="C21" s="1" t="s">
        <v>926</v>
      </c>
      <c r="D21" s="1" t="s">
        <v>927</v>
      </c>
    </row>
    <row r="22" s="1" customFormat="1" ht="17" spans="2:5">
      <c r="B22" s="1" t="s">
        <v>928</v>
      </c>
      <c r="C22" s="1" t="s">
        <v>926</v>
      </c>
      <c r="D22" s="7" t="s">
        <v>929</v>
      </c>
      <c r="E22" s="7"/>
    </row>
    <row r="23" spans="3:5">
      <c r="C23" s="5" t="s">
        <v>735</v>
      </c>
      <c r="D23" s="5" t="s">
        <v>930</v>
      </c>
      <c r="E23" s="5" t="s">
        <v>921</v>
      </c>
    </row>
    <row r="24" ht="34" spans="2:6">
      <c r="B24" s="5" t="s">
        <v>909</v>
      </c>
      <c r="C24" s="5" t="s">
        <v>931</v>
      </c>
      <c r="D24" s="5" t="s">
        <v>932</v>
      </c>
      <c r="E24" s="9" t="s">
        <v>911</v>
      </c>
      <c r="F24" s="6" t="s">
        <v>933</v>
      </c>
    </row>
    <row r="25" spans="3:5">
      <c r="C25" s="5" t="s">
        <v>934</v>
      </c>
      <c r="D25" s="5" t="s">
        <v>916</v>
      </c>
      <c r="E25" s="9"/>
    </row>
  </sheetData>
  <mergeCells count="3">
    <mergeCell ref="E2:E3"/>
    <mergeCell ref="E10:E13"/>
    <mergeCell ref="E24:E25"/>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6"/>
  <sheetViews>
    <sheetView zoomScale="80" zoomScaleNormal="80" workbookViewId="0">
      <pane xSplit="5" ySplit="4" topLeftCell="F53" activePane="bottomRight" state="frozen"/>
      <selection/>
      <selection pane="topRight"/>
      <selection pane="bottomLeft"/>
      <selection pane="bottomRight" activeCell="E43" sqref="E43"/>
    </sheetView>
  </sheetViews>
  <sheetFormatPr defaultColWidth="9.18269230769231" defaultRowHeight="20.4"/>
  <cols>
    <col min="1" max="1" width="10.3653846153846" style="30" customWidth="1"/>
    <col min="2" max="2" width="80.9038461538462" style="31" customWidth="1"/>
    <col min="3" max="3" width="12.4519230769231" style="31" customWidth="1"/>
    <col min="4" max="4" width="23.0865384615385" style="35" customWidth="1"/>
    <col min="5" max="5" width="32.2692307692308" style="31" customWidth="1"/>
    <col min="6" max="6" width="23.2692307692308" style="33" customWidth="1"/>
    <col min="7" max="7" width="45" style="33" customWidth="1"/>
    <col min="8" max="9" width="14.0865384615385" style="33" customWidth="1"/>
    <col min="10" max="11" width="17.1826923076923" style="35" customWidth="1"/>
    <col min="12" max="12" width="17.1826923076923" style="30" customWidth="1"/>
    <col min="13" max="13" width="17.1826923076923" style="35" customWidth="1"/>
    <col min="14" max="14" width="15" style="71" customWidth="1"/>
    <col min="15" max="16384" width="9.18269230769231" style="71"/>
  </cols>
  <sheetData>
    <row r="1" spans="1:5">
      <c r="A1" s="27" t="s">
        <v>61</v>
      </c>
      <c r="B1" s="27"/>
      <c r="C1" s="27"/>
      <c r="D1" s="27"/>
      <c r="E1" s="27"/>
    </row>
    <row r="2" ht="21" spans="1:13">
      <c r="A2" s="33" t="s">
        <v>62</v>
      </c>
      <c r="B2" s="33"/>
      <c r="C2" s="33"/>
      <c r="D2" s="33"/>
      <c r="E2" s="33"/>
      <c r="H2" s="74" t="s">
        <v>63</v>
      </c>
      <c r="I2" s="74" t="s">
        <v>64</v>
      </c>
      <c r="J2" s="35" t="s">
        <v>65</v>
      </c>
      <c r="K2" s="35" t="s">
        <v>66</v>
      </c>
      <c r="L2" s="35" t="s">
        <v>67</v>
      </c>
      <c r="M2" s="35" t="s">
        <v>68</v>
      </c>
    </row>
    <row r="3" ht="60" customHeight="1" spans="1:13">
      <c r="A3" s="33"/>
      <c r="B3" s="33"/>
      <c r="C3" s="33"/>
      <c r="D3" s="33"/>
      <c r="E3" s="33"/>
      <c r="F3" s="75"/>
      <c r="H3" s="74">
        <f>SUM(I3:L3)</f>
        <v>37</v>
      </c>
      <c r="I3" s="77">
        <f>COUNTIF(H5:H983,"=待梳理")</f>
        <v>0</v>
      </c>
      <c r="J3" s="78">
        <f>COUNTIF(H5:H983,"=待调研")</f>
        <v>0</v>
      </c>
      <c r="K3" s="74">
        <f>COUNTIF(H5:H983,"=待评审")</f>
        <v>1</v>
      </c>
      <c r="L3" s="74">
        <f>COUNTIF(H5:H983,"=已确认")</f>
        <v>36</v>
      </c>
      <c r="M3" s="80">
        <f>SUM(I5:I966)/8</f>
        <v>0</v>
      </c>
    </row>
    <row r="4" ht="22" customHeight="1" spans="1:14">
      <c r="A4" s="27" t="s">
        <v>69</v>
      </c>
      <c r="B4" s="72" t="s">
        <v>70</v>
      </c>
      <c r="C4" s="28" t="s">
        <v>71</v>
      </c>
      <c r="D4" s="27" t="s">
        <v>72</v>
      </c>
      <c r="E4" s="28" t="s">
        <v>73</v>
      </c>
      <c r="F4" s="28" t="s">
        <v>74</v>
      </c>
      <c r="G4" s="28" t="s">
        <v>75</v>
      </c>
      <c r="H4" s="76" t="s">
        <v>10</v>
      </c>
      <c r="I4" s="76" t="s">
        <v>76</v>
      </c>
      <c r="J4" s="27" t="s">
        <v>77</v>
      </c>
      <c r="K4" s="27" t="s">
        <v>78</v>
      </c>
      <c r="L4" s="27" t="s">
        <v>79</v>
      </c>
      <c r="M4" s="27" t="s">
        <v>80</v>
      </c>
      <c r="N4" s="27" t="s">
        <v>81</v>
      </c>
    </row>
    <row r="5" s="70" customFormat="1" ht="41" spans="1:14">
      <c r="A5" s="31">
        <f t="shared" ref="A5:A43" si="0">ROW()-4</f>
        <v>1</v>
      </c>
      <c r="B5" s="33" t="s">
        <v>82</v>
      </c>
      <c r="C5" s="31" t="s">
        <v>83</v>
      </c>
      <c r="D5" s="31" t="s">
        <v>84</v>
      </c>
      <c r="E5" s="31" t="s">
        <v>85</v>
      </c>
      <c r="F5" s="31"/>
      <c r="G5" s="31"/>
      <c r="H5" s="35" t="s">
        <v>67</v>
      </c>
      <c r="I5" s="30"/>
      <c r="J5" s="31" t="s">
        <v>86</v>
      </c>
      <c r="K5" s="31"/>
      <c r="L5" s="32">
        <v>45700</v>
      </c>
      <c r="M5" s="31" t="s">
        <v>87</v>
      </c>
      <c r="N5" s="31" t="s">
        <v>88</v>
      </c>
    </row>
    <row r="6" s="70" customFormat="1" ht="225" spans="1:14">
      <c r="A6" s="31">
        <f t="shared" si="0"/>
        <v>2</v>
      </c>
      <c r="B6" s="33" t="s">
        <v>89</v>
      </c>
      <c r="C6" s="31" t="s">
        <v>83</v>
      </c>
      <c r="D6" s="31" t="s">
        <v>84</v>
      </c>
      <c r="E6" s="31" t="s">
        <v>90</v>
      </c>
      <c r="F6" s="30"/>
      <c r="G6" s="30"/>
      <c r="H6" s="35" t="s">
        <v>67</v>
      </c>
      <c r="I6" s="30"/>
      <c r="J6" s="31" t="s">
        <v>91</v>
      </c>
      <c r="K6" s="30"/>
      <c r="L6" s="32">
        <v>45700</v>
      </c>
      <c r="M6" s="31" t="s">
        <v>92</v>
      </c>
      <c r="N6" s="31" t="s">
        <v>93</v>
      </c>
    </row>
    <row r="7" s="70" customFormat="1" ht="41" customHeight="1" spans="1:14">
      <c r="A7" s="31">
        <f t="shared" si="0"/>
        <v>3</v>
      </c>
      <c r="B7" s="33" t="s">
        <v>94</v>
      </c>
      <c r="C7" s="31" t="s">
        <v>83</v>
      </c>
      <c r="D7" s="31" t="s">
        <v>84</v>
      </c>
      <c r="E7" s="31" t="s">
        <v>85</v>
      </c>
      <c r="F7" s="31"/>
      <c r="G7" s="31"/>
      <c r="H7" s="35" t="s">
        <v>67</v>
      </c>
      <c r="I7" s="30"/>
      <c r="J7" s="31" t="s">
        <v>86</v>
      </c>
      <c r="K7" s="31"/>
      <c r="L7" s="32">
        <v>45700</v>
      </c>
      <c r="M7" s="31" t="s">
        <v>95</v>
      </c>
      <c r="N7" s="31" t="s">
        <v>96</v>
      </c>
    </row>
    <row r="8" s="70" customFormat="1" ht="41" customHeight="1" spans="1:14">
      <c r="A8" s="31">
        <f t="shared" si="0"/>
        <v>4</v>
      </c>
      <c r="B8" s="33" t="s">
        <v>97</v>
      </c>
      <c r="C8" s="31" t="s">
        <v>83</v>
      </c>
      <c r="D8" s="31" t="s">
        <v>84</v>
      </c>
      <c r="E8" s="31" t="s">
        <v>85</v>
      </c>
      <c r="F8" s="31"/>
      <c r="G8" s="31"/>
      <c r="H8" s="35" t="s">
        <v>67</v>
      </c>
      <c r="I8" s="30"/>
      <c r="J8" s="31" t="s">
        <v>86</v>
      </c>
      <c r="K8" s="31"/>
      <c r="L8" s="32">
        <v>45700</v>
      </c>
      <c r="M8" s="31" t="s">
        <v>98</v>
      </c>
      <c r="N8" s="31"/>
    </row>
    <row r="9" s="70" customFormat="1" ht="65.5" customHeight="1" spans="1:14">
      <c r="A9" s="31">
        <f t="shared" si="0"/>
        <v>5</v>
      </c>
      <c r="B9" s="33" t="s">
        <v>99</v>
      </c>
      <c r="C9" s="31" t="s">
        <v>83</v>
      </c>
      <c r="D9" s="31" t="s">
        <v>84</v>
      </c>
      <c r="E9" s="31" t="s">
        <v>85</v>
      </c>
      <c r="F9" s="31"/>
      <c r="G9" s="31"/>
      <c r="H9" s="35" t="s">
        <v>67</v>
      </c>
      <c r="I9" s="30"/>
      <c r="J9" s="31" t="s">
        <v>86</v>
      </c>
      <c r="K9" s="31"/>
      <c r="L9" s="32">
        <v>45700</v>
      </c>
      <c r="M9" s="31" t="s">
        <v>100</v>
      </c>
      <c r="N9" s="31" t="s">
        <v>101</v>
      </c>
    </row>
    <row r="10" s="70" customFormat="1" ht="102" spans="1:14">
      <c r="A10" s="31">
        <f t="shared" si="0"/>
        <v>6</v>
      </c>
      <c r="B10" s="33" t="s">
        <v>102</v>
      </c>
      <c r="C10" s="31" t="s">
        <v>83</v>
      </c>
      <c r="D10" s="31" t="s">
        <v>84</v>
      </c>
      <c r="E10" s="31" t="s">
        <v>103</v>
      </c>
      <c r="F10" s="31"/>
      <c r="G10" s="31"/>
      <c r="H10" s="35" t="s">
        <v>67</v>
      </c>
      <c r="I10" s="30"/>
      <c r="J10" s="31" t="s">
        <v>86</v>
      </c>
      <c r="K10" s="31"/>
      <c r="L10" s="32">
        <v>45700</v>
      </c>
      <c r="M10" s="31" t="s">
        <v>104</v>
      </c>
      <c r="N10" s="31" t="s">
        <v>105</v>
      </c>
    </row>
    <row r="11" s="70" customFormat="1" ht="62" spans="1:14">
      <c r="A11" s="31">
        <f t="shared" si="0"/>
        <v>7</v>
      </c>
      <c r="B11" s="33" t="s">
        <v>106</v>
      </c>
      <c r="C11" s="31" t="s">
        <v>83</v>
      </c>
      <c r="D11" s="31" t="s">
        <v>84</v>
      </c>
      <c r="E11" s="31" t="s">
        <v>107</v>
      </c>
      <c r="F11" s="31"/>
      <c r="G11" s="31"/>
      <c r="H11" s="35" t="s">
        <v>67</v>
      </c>
      <c r="I11" s="30"/>
      <c r="J11" s="31" t="s">
        <v>86</v>
      </c>
      <c r="K11" s="31"/>
      <c r="L11" s="32">
        <v>45700</v>
      </c>
      <c r="M11" s="31" t="s">
        <v>108</v>
      </c>
      <c r="N11" s="31" t="s">
        <v>109</v>
      </c>
    </row>
    <row r="12" s="70" customFormat="1" ht="41" spans="1:14">
      <c r="A12" s="31">
        <f t="shared" si="0"/>
        <v>8</v>
      </c>
      <c r="B12" s="33" t="s">
        <v>110</v>
      </c>
      <c r="C12" s="31" t="s">
        <v>83</v>
      </c>
      <c r="D12" s="31" t="s">
        <v>84</v>
      </c>
      <c r="E12" s="31" t="s">
        <v>111</v>
      </c>
      <c r="F12" s="31"/>
      <c r="G12" s="31"/>
      <c r="H12" s="35" t="s">
        <v>67</v>
      </c>
      <c r="I12" s="30"/>
      <c r="J12" s="31" t="s">
        <v>91</v>
      </c>
      <c r="K12" s="31"/>
      <c r="L12" s="32">
        <v>45700</v>
      </c>
      <c r="M12" s="31" t="s">
        <v>112</v>
      </c>
      <c r="N12" s="31"/>
    </row>
    <row r="13" s="70" customFormat="1" ht="164" spans="1:14">
      <c r="A13" s="31">
        <f t="shared" si="0"/>
        <v>9</v>
      </c>
      <c r="B13" s="33" t="s">
        <v>113</v>
      </c>
      <c r="C13" s="31" t="s">
        <v>83</v>
      </c>
      <c r="D13" s="31" t="s">
        <v>114</v>
      </c>
      <c r="E13" s="31" t="s">
        <v>115</v>
      </c>
      <c r="F13" s="31"/>
      <c r="G13" s="31"/>
      <c r="H13" s="35" t="s">
        <v>67</v>
      </c>
      <c r="I13" s="30"/>
      <c r="J13" s="31" t="s">
        <v>91</v>
      </c>
      <c r="K13" s="31"/>
      <c r="L13" s="32">
        <v>45700</v>
      </c>
      <c r="M13" s="31" t="s">
        <v>116</v>
      </c>
      <c r="N13" s="31" t="s">
        <v>93</v>
      </c>
    </row>
    <row r="14" s="70" customFormat="1" ht="41" spans="1:14">
      <c r="A14" s="31">
        <f t="shared" si="0"/>
        <v>10</v>
      </c>
      <c r="B14" s="33" t="s">
        <v>117</v>
      </c>
      <c r="C14" s="31" t="s">
        <v>83</v>
      </c>
      <c r="D14" s="31" t="s">
        <v>84</v>
      </c>
      <c r="E14" s="31" t="s">
        <v>118</v>
      </c>
      <c r="F14" s="31"/>
      <c r="G14" s="31"/>
      <c r="H14" s="35" t="s">
        <v>67</v>
      </c>
      <c r="I14" s="30"/>
      <c r="J14" s="31" t="s">
        <v>91</v>
      </c>
      <c r="K14" s="31"/>
      <c r="L14" s="32">
        <v>45700</v>
      </c>
      <c r="M14" s="31" t="s">
        <v>119</v>
      </c>
      <c r="N14" s="31" t="s">
        <v>120</v>
      </c>
    </row>
    <row r="15" s="70" customFormat="1" ht="62" spans="1:14">
      <c r="A15" s="31">
        <f t="shared" si="0"/>
        <v>11</v>
      </c>
      <c r="B15" s="33" t="s">
        <v>121</v>
      </c>
      <c r="C15" s="31" t="s">
        <v>83</v>
      </c>
      <c r="D15" s="31" t="s">
        <v>84</v>
      </c>
      <c r="E15" s="31" t="s">
        <v>122</v>
      </c>
      <c r="F15" s="31"/>
      <c r="G15" s="31"/>
      <c r="H15" s="35" t="s">
        <v>67</v>
      </c>
      <c r="I15" s="30"/>
      <c r="J15" s="31" t="s">
        <v>91</v>
      </c>
      <c r="K15" s="31"/>
      <c r="L15" s="32">
        <v>45700</v>
      </c>
      <c r="M15" s="31" t="s">
        <v>123</v>
      </c>
      <c r="N15" s="31"/>
    </row>
    <row r="16" s="70" customFormat="1" ht="29.5" customHeight="1" spans="1:14">
      <c r="A16" s="31">
        <f t="shared" si="0"/>
        <v>12</v>
      </c>
      <c r="B16" s="33" t="s">
        <v>124</v>
      </c>
      <c r="C16" s="31" t="s">
        <v>83</v>
      </c>
      <c r="D16" s="31" t="s">
        <v>84</v>
      </c>
      <c r="E16" s="31" t="s">
        <v>125</v>
      </c>
      <c r="F16" s="31"/>
      <c r="G16" s="31"/>
      <c r="H16" s="35" t="s">
        <v>67</v>
      </c>
      <c r="I16" s="30"/>
      <c r="J16" s="31" t="s">
        <v>91</v>
      </c>
      <c r="K16" s="31"/>
      <c r="L16" s="32">
        <v>45700</v>
      </c>
      <c r="M16" s="31" t="s">
        <v>126</v>
      </c>
      <c r="N16" s="31" t="s">
        <v>127</v>
      </c>
    </row>
    <row r="17" s="70" customFormat="1" ht="102" spans="1:14">
      <c r="A17" s="31">
        <f t="shared" si="0"/>
        <v>13</v>
      </c>
      <c r="B17" s="33" t="s">
        <v>128</v>
      </c>
      <c r="C17" s="31" t="s">
        <v>83</v>
      </c>
      <c r="D17" s="31" t="s">
        <v>84</v>
      </c>
      <c r="E17" s="31" t="s">
        <v>129</v>
      </c>
      <c r="F17" s="31"/>
      <c r="G17" s="31"/>
      <c r="H17" s="35" t="s">
        <v>67</v>
      </c>
      <c r="I17" s="30"/>
      <c r="J17" s="31" t="s">
        <v>91</v>
      </c>
      <c r="K17" s="31"/>
      <c r="L17" s="32">
        <v>45700</v>
      </c>
      <c r="M17" s="31" t="s">
        <v>130</v>
      </c>
      <c r="N17" s="31" t="s">
        <v>93</v>
      </c>
    </row>
    <row r="18" s="70" customFormat="1" ht="82" spans="1:14">
      <c r="A18" s="31">
        <f t="shared" si="0"/>
        <v>14</v>
      </c>
      <c r="B18" s="33" t="s">
        <v>131</v>
      </c>
      <c r="C18" s="31" t="s">
        <v>83</v>
      </c>
      <c r="D18" s="31" t="s">
        <v>84</v>
      </c>
      <c r="E18" s="31" t="s">
        <v>107</v>
      </c>
      <c r="F18" s="31"/>
      <c r="G18" s="31"/>
      <c r="H18" s="35" t="s">
        <v>67</v>
      </c>
      <c r="I18" s="30"/>
      <c r="J18" s="31" t="s">
        <v>86</v>
      </c>
      <c r="K18" s="31"/>
      <c r="L18" s="32">
        <v>45700</v>
      </c>
      <c r="M18" s="31" t="s">
        <v>132</v>
      </c>
      <c r="N18" s="31" t="s">
        <v>93</v>
      </c>
    </row>
    <row r="19" s="70" customFormat="1" ht="225" spans="1:14">
      <c r="A19" s="31">
        <f t="shared" si="0"/>
        <v>15</v>
      </c>
      <c r="B19" s="33" t="s">
        <v>133</v>
      </c>
      <c r="C19" s="31" t="s">
        <v>83</v>
      </c>
      <c r="D19" s="31" t="s">
        <v>84</v>
      </c>
      <c r="E19" s="31" t="s">
        <v>134</v>
      </c>
      <c r="F19" s="31"/>
      <c r="G19" s="31"/>
      <c r="H19" s="35" t="s">
        <v>67</v>
      </c>
      <c r="I19" s="30"/>
      <c r="J19" s="31" t="s">
        <v>91</v>
      </c>
      <c r="K19" s="31"/>
      <c r="L19" s="32">
        <v>45700</v>
      </c>
      <c r="M19" s="31" t="s">
        <v>135</v>
      </c>
      <c r="N19" s="31" t="s">
        <v>136</v>
      </c>
    </row>
    <row r="20" s="70" customFormat="1" ht="164" spans="1:14">
      <c r="A20" s="31">
        <f t="shared" si="0"/>
        <v>16</v>
      </c>
      <c r="B20" s="33" t="s">
        <v>137</v>
      </c>
      <c r="C20" s="31" t="s">
        <v>83</v>
      </c>
      <c r="D20" s="31" t="s">
        <v>84</v>
      </c>
      <c r="E20" s="31" t="s">
        <v>138</v>
      </c>
      <c r="F20" s="31"/>
      <c r="G20" s="31"/>
      <c r="H20" s="35" t="s">
        <v>67</v>
      </c>
      <c r="I20" s="30"/>
      <c r="J20" s="31" t="s">
        <v>91</v>
      </c>
      <c r="K20" s="31"/>
      <c r="L20" s="32">
        <v>45700</v>
      </c>
      <c r="M20" s="31" t="s">
        <v>139</v>
      </c>
      <c r="N20" s="31" t="s">
        <v>140</v>
      </c>
    </row>
    <row r="21" s="70" customFormat="1" ht="82" spans="1:14">
      <c r="A21" s="31">
        <f t="shared" si="0"/>
        <v>17</v>
      </c>
      <c r="B21" s="33" t="s">
        <v>141</v>
      </c>
      <c r="C21" s="31" t="s">
        <v>83</v>
      </c>
      <c r="D21" s="31" t="s">
        <v>114</v>
      </c>
      <c r="E21" s="31" t="s">
        <v>142</v>
      </c>
      <c r="F21" s="31"/>
      <c r="G21" s="31"/>
      <c r="H21" s="35" t="s">
        <v>67</v>
      </c>
      <c r="I21" s="30"/>
      <c r="J21" s="31" t="s">
        <v>91</v>
      </c>
      <c r="K21" s="31"/>
      <c r="L21" s="32">
        <v>45700</v>
      </c>
      <c r="M21" s="31" t="s">
        <v>143</v>
      </c>
      <c r="N21" s="31"/>
    </row>
    <row r="22" s="70" customFormat="1" ht="102" spans="1:14">
      <c r="A22" s="31">
        <f t="shared" si="0"/>
        <v>18</v>
      </c>
      <c r="B22" s="33" t="s">
        <v>144</v>
      </c>
      <c r="C22" s="31" t="s">
        <v>83</v>
      </c>
      <c r="D22" s="31" t="s">
        <v>84</v>
      </c>
      <c r="E22" s="31" t="s">
        <v>107</v>
      </c>
      <c r="F22" s="31"/>
      <c r="G22" s="31"/>
      <c r="H22" s="35" t="s">
        <v>67</v>
      </c>
      <c r="I22" s="30"/>
      <c r="J22" s="31" t="s">
        <v>86</v>
      </c>
      <c r="K22" s="31"/>
      <c r="L22" s="32">
        <v>45700</v>
      </c>
      <c r="M22" s="31" t="s">
        <v>145</v>
      </c>
      <c r="N22" s="31" t="s">
        <v>127</v>
      </c>
    </row>
    <row r="23" s="70" customFormat="1" ht="184" spans="1:14">
      <c r="A23" s="31">
        <f t="shared" si="0"/>
        <v>19</v>
      </c>
      <c r="B23" s="33" t="s">
        <v>146</v>
      </c>
      <c r="C23" s="31" t="s">
        <v>83</v>
      </c>
      <c r="D23" s="31" t="s">
        <v>84</v>
      </c>
      <c r="E23" s="31" t="s">
        <v>147</v>
      </c>
      <c r="F23" s="31"/>
      <c r="G23" s="31"/>
      <c r="H23" s="35" t="s">
        <v>67</v>
      </c>
      <c r="I23" s="30"/>
      <c r="J23" s="31" t="s">
        <v>86</v>
      </c>
      <c r="K23" s="31"/>
      <c r="L23" s="32">
        <v>45700</v>
      </c>
      <c r="M23" s="31" t="s">
        <v>148</v>
      </c>
      <c r="N23" s="31" t="s">
        <v>127</v>
      </c>
    </row>
    <row r="24" s="70" customFormat="1" ht="102" spans="1:14">
      <c r="A24" s="31">
        <f t="shared" si="0"/>
        <v>20</v>
      </c>
      <c r="B24" s="33" t="s">
        <v>149</v>
      </c>
      <c r="C24" s="31" t="s">
        <v>83</v>
      </c>
      <c r="D24" s="31" t="s">
        <v>84</v>
      </c>
      <c r="E24" s="31" t="s">
        <v>150</v>
      </c>
      <c r="F24" s="31"/>
      <c r="G24" s="31"/>
      <c r="H24" s="35" t="s">
        <v>67</v>
      </c>
      <c r="I24" s="30"/>
      <c r="J24" s="31" t="s">
        <v>91</v>
      </c>
      <c r="K24" s="31"/>
      <c r="L24" s="32">
        <v>45700</v>
      </c>
      <c r="M24" s="31" t="s">
        <v>151</v>
      </c>
      <c r="N24" s="31" t="s">
        <v>152</v>
      </c>
    </row>
    <row r="25" s="70" customFormat="1" ht="41" customHeight="1" spans="1:14">
      <c r="A25" s="31">
        <f t="shared" si="0"/>
        <v>21</v>
      </c>
      <c r="B25" s="33" t="s">
        <v>153</v>
      </c>
      <c r="C25" s="31" t="s">
        <v>83</v>
      </c>
      <c r="D25" s="31" t="s">
        <v>84</v>
      </c>
      <c r="E25" s="31" t="s">
        <v>154</v>
      </c>
      <c r="F25" s="31"/>
      <c r="G25" s="31"/>
      <c r="H25" s="35" t="s">
        <v>67</v>
      </c>
      <c r="I25" s="30"/>
      <c r="J25" s="31" t="s">
        <v>91</v>
      </c>
      <c r="K25" s="31"/>
      <c r="L25" s="32">
        <v>45700</v>
      </c>
      <c r="M25" s="31" t="s">
        <v>155</v>
      </c>
      <c r="N25" s="31"/>
    </row>
    <row r="26" s="70" customFormat="1" ht="41" customHeight="1" spans="1:14">
      <c r="A26" s="31">
        <f t="shared" si="0"/>
        <v>22</v>
      </c>
      <c r="B26" s="33" t="s">
        <v>156</v>
      </c>
      <c r="C26" s="31" t="s">
        <v>83</v>
      </c>
      <c r="D26" s="31" t="s">
        <v>84</v>
      </c>
      <c r="E26" s="31" t="s">
        <v>157</v>
      </c>
      <c r="F26" s="31"/>
      <c r="G26" s="31"/>
      <c r="H26" s="35" t="s">
        <v>67</v>
      </c>
      <c r="I26" s="30"/>
      <c r="J26" s="31" t="s">
        <v>86</v>
      </c>
      <c r="K26" s="31"/>
      <c r="L26" s="32">
        <v>45700</v>
      </c>
      <c r="M26" s="31" t="s">
        <v>158</v>
      </c>
      <c r="N26" s="31"/>
    </row>
    <row r="27" s="70" customFormat="1" ht="41" customHeight="1" spans="1:14">
      <c r="A27" s="31">
        <f t="shared" si="0"/>
        <v>23</v>
      </c>
      <c r="B27" s="33" t="s">
        <v>159</v>
      </c>
      <c r="C27" s="31" t="s">
        <v>83</v>
      </c>
      <c r="D27" s="31" t="s">
        <v>84</v>
      </c>
      <c r="E27" s="31" t="s">
        <v>150</v>
      </c>
      <c r="F27" s="31"/>
      <c r="G27" s="31"/>
      <c r="H27" s="35" t="s">
        <v>67</v>
      </c>
      <c r="I27" s="30"/>
      <c r="J27" s="31" t="s">
        <v>91</v>
      </c>
      <c r="K27" s="31"/>
      <c r="L27" s="32">
        <v>45700</v>
      </c>
      <c r="M27" s="31" t="s">
        <v>160</v>
      </c>
      <c r="N27" s="31" t="s">
        <v>161</v>
      </c>
    </row>
    <row r="28" s="70" customFormat="1" ht="204" spans="1:14">
      <c r="A28" s="31">
        <f t="shared" si="0"/>
        <v>24</v>
      </c>
      <c r="B28" s="33" t="s">
        <v>162</v>
      </c>
      <c r="C28" s="31" t="s">
        <v>83</v>
      </c>
      <c r="D28" s="31" t="s">
        <v>114</v>
      </c>
      <c r="E28" s="31" t="s">
        <v>163</v>
      </c>
      <c r="F28" s="31"/>
      <c r="G28" s="31"/>
      <c r="H28" s="35" t="s">
        <v>67</v>
      </c>
      <c r="I28" s="30"/>
      <c r="J28" s="31" t="s">
        <v>91</v>
      </c>
      <c r="K28" s="31"/>
      <c r="L28" s="32">
        <v>45700</v>
      </c>
      <c r="M28" s="31" t="s">
        <v>164</v>
      </c>
      <c r="N28" s="31" t="s">
        <v>165</v>
      </c>
    </row>
    <row r="29" s="70" customFormat="1" ht="41" customHeight="1" spans="1:13">
      <c r="A29" s="31">
        <f t="shared" si="0"/>
        <v>25</v>
      </c>
      <c r="B29" s="33" t="s">
        <v>166</v>
      </c>
      <c r="C29" s="31" t="s">
        <v>83</v>
      </c>
      <c r="D29" s="31" t="s">
        <v>84</v>
      </c>
      <c r="E29" s="31" t="s">
        <v>167</v>
      </c>
      <c r="F29" s="31"/>
      <c r="G29" s="31"/>
      <c r="H29" s="35" t="s">
        <v>67</v>
      </c>
      <c r="I29" s="30"/>
      <c r="J29" s="31" t="s">
        <v>91</v>
      </c>
      <c r="K29" s="31"/>
      <c r="L29" s="32">
        <v>45700</v>
      </c>
      <c r="M29" s="31" t="s">
        <v>168</v>
      </c>
    </row>
    <row r="30" s="70" customFormat="1" ht="41" customHeight="1" spans="1:14">
      <c r="A30" s="31">
        <f t="shared" si="0"/>
        <v>26</v>
      </c>
      <c r="B30" s="33" t="s">
        <v>169</v>
      </c>
      <c r="C30" s="31" t="s">
        <v>83</v>
      </c>
      <c r="D30" s="31" t="s">
        <v>114</v>
      </c>
      <c r="E30" s="31"/>
      <c r="F30" s="31"/>
      <c r="G30" s="31"/>
      <c r="H30" s="35" t="s">
        <v>67</v>
      </c>
      <c r="I30" s="30"/>
      <c r="J30" s="31" t="s">
        <v>91</v>
      </c>
      <c r="K30" s="31"/>
      <c r="L30" s="32">
        <v>45700</v>
      </c>
      <c r="M30" s="31" t="s">
        <v>170</v>
      </c>
      <c r="N30" s="31" t="s">
        <v>171</v>
      </c>
    </row>
    <row r="31" ht="41" customHeight="1" spans="1:14">
      <c r="A31" s="31">
        <f t="shared" si="0"/>
        <v>27</v>
      </c>
      <c r="B31" s="33" t="s">
        <v>172</v>
      </c>
      <c r="C31" s="31" t="s">
        <v>83</v>
      </c>
      <c r="D31" s="31" t="s">
        <v>114</v>
      </c>
      <c r="E31" s="31" t="s">
        <v>142</v>
      </c>
      <c r="F31" s="31"/>
      <c r="G31" s="31"/>
      <c r="H31" s="35" t="s">
        <v>67</v>
      </c>
      <c r="I31" s="30"/>
      <c r="J31" s="31" t="s">
        <v>91</v>
      </c>
      <c r="K31" s="31"/>
      <c r="L31" s="32">
        <v>45700</v>
      </c>
      <c r="M31" s="31"/>
      <c r="N31" s="31" t="s">
        <v>173</v>
      </c>
    </row>
    <row r="32" ht="41" customHeight="1" spans="1:14">
      <c r="A32" s="31">
        <f t="shared" si="0"/>
        <v>28</v>
      </c>
      <c r="B32" s="31" t="s">
        <v>174</v>
      </c>
      <c r="C32" s="31" t="s">
        <v>83</v>
      </c>
      <c r="D32" s="31" t="s">
        <v>114</v>
      </c>
      <c r="E32" s="31" t="s">
        <v>142</v>
      </c>
      <c r="F32" s="31"/>
      <c r="G32" s="31"/>
      <c r="H32" s="35" t="s">
        <v>67</v>
      </c>
      <c r="I32" s="30"/>
      <c r="J32" s="31" t="s">
        <v>91</v>
      </c>
      <c r="K32" s="31"/>
      <c r="L32" s="32">
        <v>45700</v>
      </c>
      <c r="M32" s="31"/>
      <c r="N32" s="31" t="s">
        <v>173</v>
      </c>
    </row>
    <row r="33" ht="33" customHeight="1" spans="1:14">
      <c r="A33" s="31">
        <f t="shared" si="0"/>
        <v>29</v>
      </c>
      <c r="B33" s="31" t="s">
        <v>175</v>
      </c>
      <c r="C33" s="31" t="s">
        <v>83</v>
      </c>
      <c r="D33" s="31" t="s">
        <v>84</v>
      </c>
      <c r="E33" s="31" t="s">
        <v>176</v>
      </c>
      <c r="H33" s="35" t="s">
        <v>67</v>
      </c>
      <c r="I33" s="30"/>
      <c r="J33" s="31" t="s">
        <v>91</v>
      </c>
      <c r="L33" s="32">
        <v>45700</v>
      </c>
      <c r="N33" s="31" t="s">
        <v>177</v>
      </c>
    </row>
    <row r="34" ht="41" customHeight="1" spans="1:14">
      <c r="A34" s="31">
        <f t="shared" si="0"/>
        <v>30</v>
      </c>
      <c r="B34" s="31" t="s">
        <v>178</v>
      </c>
      <c r="C34" s="31" t="s">
        <v>83</v>
      </c>
      <c r="D34" s="31" t="s">
        <v>114</v>
      </c>
      <c r="E34" s="31" t="s">
        <v>179</v>
      </c>
      <c r="F34" s="31"/>
      <c r="G34" s="31"/>
      <c r="H34" s="35" t="s">
        <v>67</v>
      </c>
      <c r="I34" s="30"/>
      <c r="J34" s="31" t="s">
        <v>91</v>
      </c>
      <c r="L34" s="32">
        <v>45700</v>
      </c>
      <c r="N34" s="31" t="s">
        <v>173</v>
      </c>
    </row>
    <row r="35" ht="41" customHeight="1" spans="1:14">
      <c r="A35" s="31">
        <f t="shared" si="0"/>
        <v>31</v>
      </c>
      <c r="B35" s="31" t="s">
        <v>180</v>
      </c>
      <c r="C35" s="31" t="s">
        <v>83</v>
      </c>
      <c r="D35" s="31" t="s">
        <v>84</v>
      </c>
      <c r="F35" s="31"/>
      <c r="G35" s="31" t="s">
        <v>181</v>
      </c>
      <c r="H35" s="35" t="s">
        <v>67</v>
      </c>
      <c r="I35" s="30"/>
      <c r="J35" s="31" t="s">
        <v>86</v>
      </c>
      <c r="K35" s="31"/>
      <c r="L35" s="32">
        <v>45700</v>
      </c>
      <c r="M35" s="31"/>
      <c r="N35" s="31" t="s">
        <v>182</v>
      </c>
    </row>
    <row r="36" ht="41" customHeight="1" spans="1:14">
      <c r="A36" s="31">
        <f t="shared" si="0"/>
        <v>32</v>
      </c>
      <c r="B36" s="31" t="s">
        <v>183</v>
      </c>
      <c r="C36" s="31" t="s">
        <v>184</v>
      </c>
      <c r="D36" s="31"/>
      <c r="E36" s="31" t="s">
        <v>185</v>
      </c>
      <c r="F36" s="31"/>
      <c r="G36" s="31" t="s">
        <v>186</v>
      </c>
      <c r="H36" s="35" t="s">
        <v>67</v>
      </c>
      <c r="I36" s="30"/>
      <c r="J36" s="31" t="s">
        <v>91</v>
      </c>
      <c r="K36" s="31"/>
      <c r="L36" s="32">
        <v>45700</v>
      </c>
      <c r="M36" s="31"/>
      <c r="N36" s="31" t="s">
        <v>177</v>
      </c>
    </row>
    <row r="37" ht="41" customHeight="1" spans="1:14">
      <c r="A37" s="31">
        <f t="shared" si="0"/>
        <v>33</v>
      </c>
      <c r="B37" s="31" t="s">
        <v>187</v>
      </c>
      <c r="C37" s="31" t="s">
        <v>83</v>
      </c>
      <c r="D37" s="31" t="s">
        <v>84</v>
      </c>
      <c r="F37" s="31"/>
      <c r="G37" s="31"/>
      <c r="H37" s="35" t="s">
        <v>67</v>
      </c>
      <c r="I37" s="30"/>
      <c r="J37" s="31" t="s">
        <v>91</v>
      </c>
      <c r="K37" s="31"/>
      <c r="L37" s="32">
        <v>45700</v>
      </c>
      <c r="M37" s="31"/>
      <c r="N37" s="31" t="s">
        <v>177</v>
      </c>
    </row>
    <row r="38" ht="41" customHeight="1" spans="1:14">
      <c r="A38" s="31">
        <f t="shared" si="0"/>
        <v>34</v>
      </c>
      <c r="B38" s="73" t="s">
        <v>188</v>
      </c>
      <c r="C38" s="31" t="s">
        <v>83</v>
      </c>
      <c r="D38" s="31" t="s">
        <v>114</v>
      </c>
      <c r="F38" s="31"/>
      <c r="G38" s="31"/>
      <c r="H38" s="35" t="s">
        <v>67</v>
      </c>
      <c r="I38" s="30"/>
      <c r="J38" s="31" t="s">
        <v>91</v>
      </c>
      <c r="K38" s="31"/>
      <c r="L38" s="32">
        <v>45700</v>
      </c>
      <c r="M38" s="31" t="s">
        <v>189</v>
      </c>
      <c r="N38" s="31" t="s">
        <v>177</v>
      </c>
    </row>
    <row r="39" ht="41" customHeight="1" spans="1:14">
      <c r="A39" s="31">
        <f t="shared" si="0"/>
        <v>35</v>
      </c>
      <c r="B39" s="31" t="s">
        <v>190</v>
      </c>
      <c r="C39" s="31" t="s">
        <v>83</v>
      </c>
      <c r="D39" s="34" t="s">
        <v>84</v>
      </c>
      <c r="F39" s="31"/>
      <c r="H39" s="35" t="s">
        <v>67</v>
      </c>
      <c r="I39" s="30"/>
      <c r="J39" s="31" t="s">
        <v>91</v>
      </c>
      <c r="K39" s="31"/>
      <c r="L39" s="32">
        <v>45700</v>
      </c>
      <c r="M39" s="31"/>
      <c r="N39" s="31" t="s">
        <v>191</v>
      </c>
    </row>
    <row r="40" ht="41" customHeight="1" spans="1:14">
      <c r="A40" s="31">
        <f t="shared" si="0"/>
        <v>36</v>
      </c>
      <c r="B40" s="31" t="s">
        <v>192</v>
      </c>
      <c r="C40" s="31" t="s">
        <v>83</v>
      </c>
      <c r="D40" s="34" t="s">
        <v>84</v>
      </c>
      <c r="F40" s="31"/>
      <c r="H40" s="35" t="s">
        <v>67</v>
      </c>
      <c r="I40" s="30"/>
      <c r="J40" s="31" t="s">
        <v>91</v>
      </c>
      <c r="K40" s="34"/>
      <c r="L40" s="32">
        <v>45700</v>
      </c>
      <c r="M40" s="31"/>
      <c r="N40" s="31" t="s">
        <v>191</v>
      </c>
    </row>
    <row r="41" ht="41" customHeight="1" spans="1:14">
      <c r="A41" s="31">
        <f t="shared" si="0"/>
        <v>37</v>
      </c>
      <c r="B41" s="31" t="s">
        <v>193</v>
      </c>
      <c r="C41" s="31" t="s">
        <v>83</v>
      </c>
      <c r="D41" s="34" t="s">
        <v>194</v>
      </c>
      <c r="E41" s="31" t="s">
        <v>195</v>
      </c>
      <c r="F41" s="31"/>
      <c r="H41" s="35" t="s">
        <v>66</v>
      </c>
      <c r="I41" s="30"/>
      <c r="J41" s="31" t="s">
        <v>91</v>
      </c>
      <c r="K41" s="34"/>
      <c r="L41" s="32">
        <v>45700</v>
      </c>
      <c r="M41" s="31"/>
      <c r="N41" s="31" t="s">
        <v>182</v>
      </c>
    </row>
    <row r="42" ht="204" spans="1:13">
      <c r="A42" s="31">
        <f t="shared" si="0"/>
        <v>38</v>
      </c>
      <c r="B42" s="37" t="s">
        <v>196</v>
      </c>
      <c r="C42" s="31" t="s">
        <v>83</v>
      </c>
      <c r="D42" s="34"/>
      <c r="E42" s="31" t="s">
        <v>197</v>
      </c>
      <c r="F42" s="31"/>
      <c r="H42" s="31"/>
      <c r="I42" s="30"/>
      <c r="J42" s="31"/>
      <c r="K42" s="34"/>
      <c r="L42" s="79"/>
      <c r="M42" s="31"/>
    </row>
    <row r="43" ht="184" spans="1:13">
      <c r="A43" s="31">
        <f t="shared" si="0"/>
        <v>39</v>
      </c>
      <c r="B43" s="37" t="s">
        <v>198</v>
      </c>
      <c r="C43" s="31" t="s">
        <v>83</v>
      </c>
      <c r="D43" s="34"/>
      <c r="E43" s="31" t="s">
        <v>199</v>
      </c>
      <c r="F43" s="31"/>
      <c r="H43" s="31"/>
      <c r="I43" s="30"/>
      <c r="J43" s="31"/>
      <c r="L43" s="79"/>
      <c r="M43" s="31"/>
    </row>
    <row r="44" ht="41" customHeight="1" spans="1:13">
      <c r="A44" s="31"/>
      <c r="D44" s="34"/>
      <c r="F44" s="31"/>
      <c r="H44" s="31"/>
      <c r="I44" s="30"/>
      <c r="J44" s="31"/>
      <c r="K44" s="34"/>
      <c r="L44" s="79"/>
      <c r="M44" s="31"/>
    </row>
    <row r="45" ht="41" customHeight="1" spans="1:13">
      <c r="A45" s="31"/>
      <c r="D45" s="34"/>
      <c r="H45" s="31"/>
      <c r="I45" s="30"/>
      <c r="J45" s="31"/>
      <c r="L45" s="79"/>
      <c r="M45" s="34"/>
    </row>
    <row r="46" ht="41" customHeight="1" spans="1:13">
      <c r="A46" s="31"/>
      <c r="D46" s="34"/>
      <c r="H46" s="31"/>
      <c r="I46" s="30"/>
      <c r="J46" s="31"/>
      <c r="L46" s="79"/>
      <c r="M46" s="34"/>
    </row>
    <row r="47" ht="41" customHeight="1" spans="1:13">
      <c r="A47" s="31"/>
      <c r="D47" s="34"/>
      <c r="H47" s="31"/>
      <c r="I47" s="30"/>
      <c r="J47" s="31"/>
      <c r="K47" s="34"/>
      <c r="L47" s="79"/>
      <c r="M47" s="33"/>
    </row>
    <row r="48" ht="41" customHeight="1" spans="1:13">
      <c r="A48" s="31"/>
      <c r="D48" s="34"/>
      <c r="H48" s="31"/>
      <c r="I48" s="30"/>
      <c r="J48" s="31"/>
      <c r="K48" s="34"/>
      <c r="L48" s="79"/>
      <c r="M48" s="34"/>
    </row>
    <row r="49" ht="41" customHeight="1" spans="1:13">
      <c r="A49" s="31"/>
      <c r="D49" s="34"/>
      <c r="H49" s="31"/>
      <c r="I49" s="30"/>
      <c r="J49" s="31"/>
      <c r="K49" s="34"/>
      <c r="L49" s="79"/>
      <c r="M49" s="34"/>
    </row>
    <row r="50" ht="41" customHeight="1" spans="1:13">
      <c r="A50" s="31"/>
      <c r="D50" s="34"/>
      <c r="H50" s="31"/>
      <c r="I50" s="30"/>
      <c r="J50" s="31"/>
      <c r="L50" s="79"/>
      <c r="M50" s="34"/>
    </row>
    <row r="51" ht="41" customHeight="1" spans="1:13">
      <c r="A51" s="31"/>
      <c r="D51" s="34"/>
      <c r="H51" s="31"/>
      <c r="I51" s="30"/>
      <c r="J51" s="31"/>
      <c r="L51" s="79"/>
      <c r="M51" s="34"/>
    </row>
    <row r="52" ht="41" customHeight="1" spans="1:13">
      <c r="A52" s="31"/>
      <c r="D52" s="34"/>
      <c r="H52" s="31"/>
      <c r="I52" s="30"/>
      <c r="J52" s="31"/>
      <c r="L52" s="79"/>
      <c r="M52" s="34"/>
    </row>
    <row r="53" ht="41" customHeight="1" spans="1:13">
      <c r="A53" s="31"/>
      <c r="D53" s="34"/>
      <c r="H53" s="31"/>
      <c r="I53" s="30"/>
      <c r="J53" s="31"/>
      <c r="L53" s="79"/>
      <c r="M53" s="34"/>
    </row>
    <row r="54" ht="41" customHeight="1" spans="1:10">
      <c r="A54" s="31"/>
      <c r="H54" s="31"/>
      <c r="I54" s="30"/>
      <c r="J54" s="31"/>
    </row>
    <row r="55" ht="41" customHeight="1" spans="1:10">
      <c r="A55" s="31"/>
      <c r="H55" s="31"/>
      <c r="I55" s="30"/>
      <c r="J55" s="31"/>
    </row>
    <row r="56" ht="41" customHeight="1" spans="1:10">
      <c r="A56" s="31"/>
      <c r="H56" s="31"/>
      <c r="I56" s="30"/>
      <c r="J56" s="31"/>
    </row>
    <row r="57" ht="41" customHeight="1" spans="1:10">
      <c r="A57" s="31"/>
      <c r="H57" s="31"/>
      <c r="I57" s="30"/>
      <c r="J57" s="31"/>
    </row>
    <row r="58" ht="41" customHeight="1" spans="1:10">
      <c r="A58" s="31"/>
      <c r="H58" s="31"/>
      <c r="I58" s="30"/>
      <c r="J58" s="31"/>
    </row>
    <row r="59" ht="41" customHeight="1" spans="1:10">
      <c r="A59" s="31"/>
      <c r="H59" s="31"/>
      <c r="I59" s="30"/>
      <c r="J59" s="31"/>
    </row>
    <row r="60" ht="41" customHeight="1" spans="1:10">
      <c r="A60" s="31"/>
      <c r="H60" s="31"/>
      <c r="I60" s="30"/>
      <c r="J60" s="31"/>
    </row>
    <row r="61" ht="41" customHeight="1" spans="1:10">
      <c r="A61" s="31"/>
      <c r="H61" s="31"/>
      <c r="I61" s="30"/>
      <c r="J61" s="31"/>
    </row>
    <row r="62" ht="41" customHeight="1" spans="1:10">
      <c r="A62" s="31"/>
      <c r="H62" s="31"/>
      <c r="I62" s="30"/>
      <c r="J62" s="31"/>
    </row>
    <row r="63" ht="41" customHeight="1" spans="1:10">
      <c r="A63" s="31"/>
      <c r="H63" s="31"/>
      <c r="I63" s="30"/>
      <c r="J63" s="31"/>
    </row>
    <row r="64" ht="41" customHeight="1" spans="1:10">
      <c r="A64" s="31"/>
      <c r="H64" s="31"/>
      <c r="I64" s="30"/>
      <c r="J64" s="31"/>
    </row>
    <row r="65" ht="41" customHeight="1" spans="1:10">
      <c r="A65" s="31"/>
      <c r="H65" s="31"/>
      <c r="I65" s="30"/>
      <c r="J65" s="31"/>
    </row>
    <row r="66" ht="41" customHeight="1" spans="1:10">
      <c r="A66" s="31"/>
      <c r="H66" s="31"/>
      <c r="I66" s="30"/>
      <c r="J66" s="31"/>
    </row>
    <row r="67" ht="19" customHeight="1" spans="1:10">
      <c r="A67" s="31"/>
      <c r="H67" s="31"/>
      <c r="I67" s="30"/>
      <c r="J67" s="31"/>
    </row>
    <row r="68" ht="19" customHeight="1" spans="1:10">
      <c r="A68" s="31"/>
      <c r="H68" s="31"/>
      <c r="I68" s="30"/>
      <c r="J68" s="31"/>
    </row>
    <row r="69" ht="19" customHeight="1" spans="1:10">
      <c r="A69" s="31"/>
      <c r="H69" s="31"/>
      <c r="I69" s="30"/>
      <c r="J69" s="31"/>
    </row>
    <row r="70" ht="19" customHeight="1" spans="1:10">
      <c r="A70" s="31"/>
      <c r="H70" s="31"/>
      <c r="I70" s="30"/>
      <c r="J70" s="31"/>
    </row>
    <row r="71" ht="19" customHeight="1" spans="1:10">
      <c r="A71" s="31"/>
      <c r="H71" s="31"/>
      <c r="I71" s="30"/>
      <c r="J71" s="31"/>
    </row>
    <row r="72" ht="19" customHeight="1" spans="1:10">
      <c r="A72" s="31"/>
      <c r="H72" s="31"/>
      <c r="I72" s="30"/>
      <c r="J72" s="31"/>
    </row>
    <row r="73" ht="19" customHeight="1" spans="1:10">
      <c r="A73" s="31"/>
      <c r="H73" s="31"/>
      <c r="I73" s="30"/>
      <c r="J73" s="31"/>
    </row>
    <row r="74" ht="19" customHeight="1" spans="1:10">
      <c r="A74" s="31"/>
      <c r="H74" s="31"/>
      <c r="I74" s="30"/>
      <c r="J74" s="31"/>
    </row>
    <row r="75" ht="19" customHeight="1" spans="1:10">
      <c r="A75" s="31"/>
      <c r="H75" s="31"/>
      <c r="I75" s="30"/>
      <c r="J75" s="31"/>
    </row>
    <row r="76" ht="19" customHeight="1" spans="1:10">
      <c r="A76" s="31"/>
      <c r="H76" s="31"/>
      <c r="I76" s="30"/>
      <c r="J76" s="31"/>
    </row>
    <row r="77" ht="19" customHeight="1" spans="1:10">
      <c r="A77" s="31"/>
      <c r="H77" s="31"/>
      <c r="I77" s="30"/>
      <c r="J77" s="31"/>
    </row>
    <row r="78" ht="19" customHeight="1" spans="1:10">
      <c r="A78" s="31"/>
      <c r="H78" s="31"/>
      <c r="I78" s="30"/>
      <c r="J78" s="31"/>
    </row>
    <row r="79" ht="19" customHeight="1" spans="1:10">
      <c r="A79" s="31"/>
      <c r="H79" s="31"/>
      <c r="I79" s="30"/>
      <c r="J79" s="31"/>
    </row>
    <row r="80" ht="19" customHeight="1" spans="1:10">
      <c r="A80" s="31"/>
      <c r="H80" s="31"/>
      <c r="I80" s="30"/>
      <c r="J80" s="31"/>
    </row>
    <row r="81" ht="19" customHeight="1" spans="1:10">
      <c r="A81" s="31"/>
      <c r="H81" s="31"/>
      <c r="I81" s="30"/>
      <c r="J81" s="31"/>
    </row>
    <row r="82" ht="19" customHeight="1" spans="1:10">
      <c r="A82" s="31"/>
      <c r="H82" s="31"/>
      <c r="I82" s="30"/>
      <c r="J82" s="31"/>
    </row>
    <row r="83" ht="19" customHeight="1" spans="1:13">
      <c r="A83" s="31"/>
      <c r="D83" s="34"/>
      <c r="H83" s="31"/>
      <c r="I83" s="30"/>
      <c r="J83" s="31"/>
      <c r="L83" s="79"/>
      <c r="M83" s="34"/>
    </row>
    <row r="84" ht="19" customHeight="1" spans="1:13">
      <c r="A84" s="31"/>
      <c r="D84" s="34"/>
      <c r="H84" s="31"/>
      <c r="I84" s="30"/>
      <c r="J84" s="31"/>
      <c r="K84" s="34"/>
      <c r="L84" s="79"/>
      <c r="M84" s="33"/>
    </row>
    <row r="85" ht="19" customHeight="1" spans="1:13">
      <c r="A85" s="31"/>
      <c r="D85" s="34"/>
      <c r="H85" s="31"/>
      <c r="I85" s="30"/>
      <c r="J85" s="31"/>
      <c r="K85" s="34"/>
      <c r="L85" s="79"/>
      <c r="M85" s="34"/>
    </row>
    <row r="86" ht="19" customHeight="1" spans="1:13">
      <c r="A86" s="31"/>
      <c r="B86" s="33"/>
      <c r="C86" s="33"/>
      <c r="D86" s="34"/>
      <c r="H86" s="31"/>
      <c r="I86" s="30"/>
      <c r="J86" s="31"/>
      <c r="K86" s="34"/>
      <c r="L86" s="79"/>
      <c r="M86" s="34"/>
    </row>
    <row r="87" ht="19" customHeight="1" spans="1:13">
      <c r="A87" s="31"/>
      <c r="B87" s="33"/>
      <c r="C87" s="33"/>
      <c r="D87" s="34"/>
      <c r="H87" s="31"/>
      <c r="I87" s="30"/>
      <c r="J87" s="31"/>
      <c r="K87" s="34"/>
      <c r="L87" s="79"/>
      <c r="M87" s="34"/>
    </row>
    <row r="88" ht="19" customHeight="1" spans="1:13">
      <c r="A88" s="31"/>
      <c r="B88" s="33"/>
      <c r="C88" s="33"/>
      <c r="D88" s="34"/>
      <c r="H88" s="31"/>
      <c r="I88" s="30"/>
      <c r="J88" s="31"/>
      <c r="K88" s="34"/>
      <c r="L88" s="79"/>
      <c r="M88" s="34"/>
    </row>
    <row r="89" ht="19" customHeight="1" spans="1:13">
      <c r="A89" s="31"/>
      <c r="B89" s="33"/>
      <c r="C89" s="33"/>
      <c r="D89" s="34"/>
      <c r="H89" s="31"/>
      <c r="I89" s="30"/>
      <c r="J89" s="31"/>
      <c r="K89" s="34"/>
      <c r="L89" s="79"/>
      <c r="M89" s="34"/>
    </row>
    <row r="90" ht="19" customHeight="1" spans="1:13">
      <c r="A90" s="31"/>
      <c r="B90" s="33"/>
      <c r="C90" s="33"/>
      <c r="D90" s="34"/>
      <c r="H90" s="31"/>
      <c r="I90" s="30"/>
      <c r="J90" s="31"/>
      <c r="K90" s="34"/>
      <c r="L90" s="79"/>
      <c r="M90" s="34"/>
    </row>
    <row r="91" ht="19" customHeight="1" spans="1:13">
      <c r="A91" s="31"/>
      <c r="B91" s="33"/>
      <c r="C91" s="33"/>
      <c r="D91" s="34"/>
      <c r="H91" s="31"/>
      <c r="I91" s="30"/>
      <c r="J91" s="31"/>
      <c r="K91" s="34"/>
      <c r="L91" s="79"/>
      <c r="M91" s="34"/>
    </row>
    <row r="92" ht="19" customHeight="1" spans="1:13">
      <c r="A92" s="31"/>
      <c r="B92" s="33"/>
      <c r="C92" s="33"/>
      <c r="D92" s="34"/>
      <c r="H92" s="31"/>
      <c r="I92" s="30"/>
      <c r="J92" s="31"/>
      <c r="K92" s="34"/>
      <c r="L92" s="79"/>
      <c r="M92" s="34"/>
    </row>
    <row r="93" ht="19" customHeight="1" spans="1:13">
      <c r="A93" s="31"/>
      <c r="B93" s="33"/>
      <c r="C93" s="33"/>
      <c r="D93" s="34"/>
      <c r="H93" s="31"/>
      <c r="I93" s="30"/>
      <c r="J93" s="31"/>
      <c r="K93" s="34"/>
      <c r="L93" s="79"/>
      <c r="M93" s="34"/>
    </row>
    <row r="94" ht="19" customHeight="1" spans="1:11">
      <c r="A94" s="31"/>
      <c r="H94" s="31"/>
      <c r="I94" s="30"/>
      <c r="J94" s="31"/>
      <c r="K94" s="34"/>
    </row>
    <row r="95" ht="19" customHeight="1" spans="1:10">
      <c r="A95" s="31"/>
      <c r="H95" s="31"/>
      <c r="I95" s="30"/>
      <c r="J95" s="31"/>
    </row>
    <row r="96" spans="1:1">
      <c r="A96" s="31"/>
    </row>
  </sheetData>
  <autoFilter xmlns:etc="http://www.wps.cn/officeDocument/2017/etCustomData" ref="A4:M96" etc:filterBottomFollowUsedRange="0">
    <extLst/>
  </autoFilter>
  <mergeCells count="2">
    <mergeCell ref="A1:E1"/>
    <mergeCell ref="A2:E3"/>
  </mergeCells>
  <conditionalFormatting sqref="I5:I41 H42:I95">
    <cfRule type="cellIs" dxfId="3" priority="3" operator="equal">
      <formula>"待梳理"</formula>
    </cfRule>
    <cfRule type="cellIs" dxfId="4" priority="4" operator="equal">
      <formula>"待调研"</formula>
    </cfRule>
  </conditionalFormatting>
  <pageMargins left="0.75" right="0.75" top="1" bottom="1" header="0.5" footer="0.5"/>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L232"/>
  <sheetViews>
    <sheetView zoomScale="130" zoomScaleNormal="130" workbookViewId="0">
      <pane ySplit="1" topLeftCell="A2" activePane="bottomLeft" state="frozen"/>
      <selection/>
      <selection pane="bottomLeft" activeCell="L178" sqref="L178"/>
    </sheetView>
  </sheetViews>
  <sheetFormatPr defaultColWidth="9" defaultRowHeight="16.8"/>
  <cols>
    <col min="1" max="1" width="5.26923076923077" style="42" customWidth="1"/>
    <col min="2" max="2" width="18.9038461538462" style="43" customWidth="1"/>
    <col min="3" max="3" width="5.26923076923077" style="42" customWidth="1"/>
    <col min="4" max="4" width="23.2692307692308" style="43" customWidth="1"/>
    <col min="5" max="5" width="5.26923076923077" style="42" customWidth="1"/>
    <col min="6" max="6" width="45.9038461538462" style="10" customWidth="1"/>
    <col min="7" max="8" width="8.73076923076923" customWidth="1"/>
    <col min="9" max="9" width="8.26923076923077" customWidth="1"/>
    <col min="10" max="10" width="9.18269230769231" customWidth="1"/>
    <col min="11" max="11" width="8.36538461538461" customWidth="1"/>
    <col min="12" max="12" width="24.0865384615385" customWidth="1"/>
  </cols>
  <sheetData>
    <row r="1" ht="14.5" customHeight="1" spans="1:12">
      <c r="A1" s="44" t="s">
        <v>69</v>
      </c>
      <c r="B1" s="45" t="s">
        <v>200</v>
      </c>
      <c r="C1" s="44" t="s">
        <v>69</v>
      </c>
      <c r="D1" s="45" t="s">
        <v>201</v>
      </c>
      <c r="E1" s="44" t="s">
        <v>69</v>
      </c>
      <c r="F1" s="53" t="s">
        <v>202</v>
      </c>
      <c r="G1" s="54" t="s">
        <v>203</v>
      </c>
      <c r="H1" s="55" t="s">
        <v>204</v>
      </c>
      <c r="I1" s="54" t="s">
        <v>205</v>
      </c>
      <c r="J1" s="54" t="s">
        <v>206</v>
      </c>
      <c r="K1" s="54" t="s">
        <v>207</v>
      </c>
      <c r="L1" s="64" t="s">
        <v>208</v>
      </c>
    </row>
    <row r="2" ht="17" hidden="1" spans="1:11">
      <c r="A2" s="46">
        <v>1</v>
      </c>
      <c r="B2" s="47" t="s">
        <v>209</v>
      </c>
      <c r="C2" s="48">
        <v>1</v>
      </c>
      <c r="D2" s="47" t="s">
        <v>210</v>
      </c>
      <c r="E2" s="46">
        <v>1</v>
      </c>
      <c r="F2" s="56" t="s">
        <v>211</v>
      </c>
      <c r="G2" s="57" t="s">
        <v>212</v>
      </c>
      <c r="H2" s="56"/>
      <c r="I2" s="57">
        <v>1</v>
      </c>
      <c r="J2" s="57"/>
      <c r="K2" s="60">
        <v>1</v>
      </c>
    </row>
    <row r="3" ht="17" hidden="1" spans="1:11">
      <c r="A3" s="46"/>
      <c r="B3" s="47"/>
      <c r="C3" s="46"/>
      <c r="D3" s="49"/>
      <c r="E3" s="46">
        <v>2</v>
      </c>
      <c r="F3" s="56" t="s">
        <v>213</v>
      </c>
      <c r="G3" s="57" t="s">
        <v>212</v>
      </c>
      <c r="H3" s="56"/>
      <c r="I3" s="60">
        <v>1</v>
      </c>
      <c r="J3" s="60"/>
      <c r="K3" s="60"/>
    </row>
    <row r="4" ht="17" hidden="1" spans="1:11">
      <c r="A4" s="46"/>
      <c r="B4" s="47"/>
      <c r="C4" s="46"/>
      <c r="D4" s="49"/>
      <c r="E4" s="46">
        <v>3</v>
      </c>
      <c r="F4" s="56" t="s">
        <v>214</v>
      </c>
      <c r="G4" s="57"/>
      <c r="H4" s="56"/>
      <c r="I4" s="60"/>
      <c r="J4" s="60"/>
      <c r="K4" s="60"/>
    </row>
    <row r="5" ht="17" hidden="1" spans="1:11">
      <c r="A5" s="46"/>
      <c r="B5" s="47"/>
      <c r="C5" s="46"/>
      <c r="D5" s="49"/>
      <c r="E5" s="46">
        <v>4</v>
      </c>
      <c r="F5" s="56" t="s">
        <v>215</v>
      </c>
      <c r="G5" s="57" t="s">
        <v>212</v>
      </c>
      <c r="H5" s="56"/>
      <c r="I5" s="60">
        <v>1</v>
      </c>
      <c r="J5" s="60"/>
      <c r="K5" s="60"/>
    </row>
    <row r="6" ht="17" hidden="1" spans="1:11">
      <c r="A6" s="46"/>
      <c r="B6" s="47"/>
      <c r="C6" s="48">
        <v>2</v>
      </c>
      <c r="D6" s="50" t="s">
        <v>216</v>
      </c>
      <c r="E6" s="58"/>
      <c r="F6" s="59" t="s">
        <v>217</v>
      </c>
      <c r="G6" s="57" t="s">
        <v>218</v>
      </c>
      <c r="H6" s="59"/>
      <c r="I6" s="57">
        <v>1</v>
      </c>
      <c r="J6" s="60"/>
      <c r="K6" s="57"/>
    </row>
    <row r="7" ht="17" hidden="1" spans="1:11">
      <c r="A7" s="46"/>
      <c r="B7" s="47"/>
      <c r="C7" s="48"/>
      <c r="D7" s="50"/>
      <c r="E7" s="58"/>
      <c r="F7" s="59" t="s">
        <v>219</v>
      </c>
      <c r="G7" s="57" t="s">
        <v>218</v>
      </c>
      <c r="H7" s="59"/>
      <c r="I7" s="57">
        <v>1</v>
      </c>
      <c r="J7" s="60"/>
      <c r="K7" s="57"/>
    </row>
    <row r="8" ht="17" hidden="1" spans="1:11">
      <c r="A8" s="46"/>
      <c r="B8" s="47"/>
      <c r="C8" s="48"/>
      <c r="D8" s="50"/>
      <c r="E8" s="46">
        <v>1</v>
      </c>
      <c r="F8" s="56" t="s">
        <v>220</v>
      </c>
      <c r="G8" s="60"/>
      <c r="H8" s="56"/>
      <c r="I8" s="60"/>
      <c r="J8" s="60"/>
      <c r="K8" s="60"/>
    </row>
    <row r="9" ht="17" hidden="1" spans="1:11">
      <c r="A9" s="46"/>
      <c r="B9" s="47"/>
      <c r="C9" s="46"/>
      <c r="D9" s="49"/>
      <c r="E9" s="46">
        <v>2</v>
      </c>
      <c r="F9" s="56" t="s">
        <v>221</v>
      </c>
      <c r="G9" s="57"/>
      <c r="H9" s="56"/>
      <c r="I9" s="60"/>
      <c r="J9" s="60"/>
      <c r="K9" s="60"/>
    </row>
    <row r="10" ht="17" hidden="1" spans="1:11">
      <c r="A10" s="46"/>
      <c r="B10" s="47"/>
      <c r="C10" s="46"/>
      <c r="D10" s="49"/>
      <c r="E10" s="46">
        <v>3</v>
      </c>
      <c r="F10" s="56" t="s">
        <v>222</v>
      </c>
      <c r="G10" s="60"/>
      <c r="H10" s="61"/>
      <c r="I10" s="60"/>
      <c r="J10" s="60"/>
      <c r="K10" s="60"/>
    </row>
    <row r="11" ht="17" hidden="1" spans="1:11">
      <c r="A11" s="46"/>
      <c r="B11" s="47"/>
      <c r="C11" s="46"/>
      <c r="D11" s="49"/>
      <c r="E11" s="62">
        <v>4</v>
      </c>
      <c r="F11" s="56" t="s">
        <v>223</v>
      </c>
      <c r="G11" s="60"/>
      <c r="H11" s="56"/>
      <c r="I11" s="60"/>
      <c r="J11" s="60"/>
      <c r="K11" s="60"/>
    </row>
    <row r="12" ht="17" hidden="1" spans="1:11">
      <c r="A12" s="46"/>
      <c r="B12" s="47"/>
      <c r="C12" s="46"/>
      <c r="D12" s="49"/>
      <c r="E12" s="46">
        <v>5</v>
      </c>
      <c r="F12" s="56" t="s">
        <v>224</v>
      </c>
      <c r="G12" s="57" t="s">
        <v>212</v>
      </c>
      <c r="H12" s="61"/>
      <c r="I12" s="60">
        <v>1</v>
      </c>
      <c r="J12" s="60"/>
      <c r="K12" s="60"/>
    </row>
    <row r="13" ht="17" hidden="1" spans="1:11">
      <c r="A13" s="46"/>
      <c r="B13" s="47"/>
      <c r="C13" s="46"/>
      <c r="D13" s="49"/>
      <c r="E13" s="46">
        <v>6</v>
      </c>
      <c r="F13" s="56" t="s">
        <v>225</v>
      </c>
      <c r="G13" s="60"/>
      <c r="H13" s="56"/>
      <c r="I13" s="60"/>
      <c r="J13" s="60"/>
      <c r="K13" s="60"/>
    </row>
    <row r="14" ht="17" hidden="1" spans="1:11">
      <c r="A14" s="46"/>
      <c r="B14" s="47"/>
      <c r="C14" s="46"/>
      <c r="D14" s="49"/>
      <c r="E14" s="46">
        <v>7</v>
      </c>
      <c r="F14" s="56" t="s">
        <v>226</v>
      </c>
      <c r="G14" s="57"/>
      <c r="H14" s="56"/>
      <c r="I14" s="60"/>
      <c r="J14" s="60"/>
      <c r="K14" s="60"/>
    </row>
    <row r="15" ht="17" hidden="1" spans="1:11">
      <c r="A15" s="46"/>
      <c r="B15" s="47"/>
      <c r="C15" s="48">
        <v>3</v>
      </c>
      <c r="D15" s="47" t="s">
        <v>227</v>
      </c>
      <c r="E15" s="46">
        <v>1</v>
      </c>
      <c r="F15" s="56" t="s">
        <v>228</v>
      </c>
      <c r="G15" s="57"/>
      <c r="H15" s="56"/>
      <c r="I15" s="60"/>
      <c r="J15" s="60"/>
      <c r="K15" s="60"/>
    </row>
    <row r="16" ht="17" hidden="1" spans="1:11">
      <c r="A16" s="46"/>
      <c r="B16" s="47"/>
      <c r="C16" s="46"/>
      <c r="D16" s="49"/>
      <c r="E16" s="46">
        <v>2</v>
      </c>
      <c r="F16" s="56" t="s">
        <v>229</v>
      </c>
      <c r="G16" s="60"/>
      <c r="H16" s="56"/>
      <c r="I16" s="60"/>
      <c r="J16" s="60"/>
      <c r="K16" s="60"/>
    </row>
    <row r="17" ht="17" hidden="1" spans="1:11">
      <c r="A17" s="46"/>
      <c r="B17" s="47"/>
      <c r="C17" s="46"/>
      <c r="D17" s="49"/>
      <c r="E17" s="46">
        <v>3</v>
      </c>
      <c r="F17" s="56" t="s">
        <v>230</v>
      </c>
      <c r="G17" s="60"/>
      <c r="H17" s="56"/>
      <c r="I17" s="60"/>
      <c r="J17" s="60"/>
      <c r="K17" s="60"/>
    </row>
    <row r="18" ht="17" hidden="1" spans="1:11">
      <c r="A18" s="46"/>
      <c r="B18" s="47"/>
      <c r="C18" s="48">
        <v>4</v>
      </c>
      <c r="D18" s="47" t="s">
        <v>231</v>
      </c>
      <c r="E18" s="46">
        <v>1</v>
      </c>
      <c r="F18" s="56" t="s">
        <v>232</v>
      </c>
      <c r="G18" s="60"/>
      <c r="H18" s="56"/>
      <c r="I18" s="60"/>
      <c r="J18" s="60"/>
      <c r="K18" s="60"/>
    </row>
    <row r="19" ht="17" hidden="1" spans="1:11">
      <c r="A19" s="46"/>
      <c r="B19" s="47"/>
      <c r="C19" s="46"/>
      <c r="D19" s="49"/>
      <c r="E19" s="46">
        <v>3</v>
      </c>
      <c r="F19" s="56" t="s">
        <v>233</v>
      </c>
      <c r="G19" s="60"/>
      <c r="H19" s="56"/>
      <c r="I19" s="60"/>
      <c r="J19" s="60"/>
      <c r="K19" s="60"/>
    </row>
    <row r="20" ht="17" hidden="1" spans="1:11">
      <c r="A20" s="46"/>
      <c r="B20" s="47"/>
      <c r="C20" s="46"/>
      <c r="D20" s="49"/>
      <c r="E20" s="46">
        <v>2</v>
      </c>
      <c r="F20" s="56" t="s">
        <v>234</v>
      </c>
      <c r="G20" s="57" t="s">
        <v>212</v>
      </c>
      <c r="H20" s="56"/>
      <c r="I20" s="60">
        <v>1</v>
      </c>
      <c r="J20" s="60"/>
      <c r="K20" s="60"/>
    </row>
    <row r="21" ht="17" hidden="1" spans="1:11">
      <c r="A21" s="46"/>
      <c r="B21" s="47"/>
      <c r="C21" s="46">
        <v>5</v>
      </c>
      <c r="D21" s="49" t="s">
        <v>235</v>
      </c>
      <c r="E21" s="46">
        <v>1</v>
      </c>
      <c r="F21" s="47" t="s">
        <v>235</v>
      </c>
      <c r="G21" s="49"/>
      <c r="H21" s="56"/>
      <c r="I21" s="60"/>
      <c r="J21" s="60"/>
      <c r="K21" s="60"/>
    </row>
    <row r="22" ht="17" hidden="1" spans="1:11">
      <c r="A22" s="46">
        <v>2</v>
      </c>
      <c r="B22" s="50" t="s">
        <v>236</v>
      </c>
      <c r="C22" s="46">
        <v>1</v>
      </c>
      <c r="D22" s="49" t="s">
        <v>237</v>
      </c>
      <c r="E22" s="46">
        <v>1</v>
      </c>
      <c r="F22" s="56" t="s">
        <v>238</v>
      </c>
      <c r="G22" s="57" t="s">
        <v>212</v>
      </c>
      <c r="H22" s="56"/>
      <c r="I22" s="60">
        <v>1</v>
      </c>
      <c r="J22" s="60"/>
      <c r="K22" s="60">
        <v>1</v>
      </c>
    </row>
    <row r="23" ht="17" hidden="1" spans="1:11">
      <c r="A23" s="46"/>
      <c r="B23" s="47"/>
      <c r="C23" s="46"/>
      <c r="D23" s="49"/>
      <c r="E23" s="46">
        <v>2</v>
      </c>
      <c r="F23" s="56" t="s">
        <v>239</v>
      </c>
      <c r="G23" s="60"/>
      <c r="H23" s="56"/>
      <c r="I23" s="60"/>
      <c r="J23" s="60"/>
      <c r="K23" s="60"/>
    </row>
    <row r="24" ht="17" hidden="1" spans="1:11">
      <c r="A24" s="46"/>
      <c r="B24" s="47"/>
      <c r="C24" s="46"/>
      <c r="D24" s="49"/>
      <c r="E24" s="46">
        <v>3</v>
      </c>
      <c r="F24" s="56" t="s">
        <v>240</v>
      </c>
      <c r="G24" s="60"/>
      <c r="H24" s="56"/>
      <c r="I24" s="60"/>
      <c r="J24" s="60"/>
      <c r="K24" s="60"/>
    </row>
    <row r="25" ht="17" hidden="1" spans="1:11">
      <c r="A25" s="46"/>
      <c r="B25" s="47"/>
      <c r="C25" s="46"/>
      <c r="D25" s="49"/>
      <c r="E25" s="46">
        <v>4</v>
      </c>
      <c r="F25" s="56" t="s">
        <v>241</v>
      </c>
      <c r="G25" s="60"/>
      <c r="H25" s="56"/>
      <c r="I25" s="60"/>
      <c r="J25" s="60"/>
      <c r="K25" s="60"/>
    </row>
    <row r="26" ht="17" hidden="1" spans="1:11">
      <c r="A26" s="46"/>
      <c r="B26" s="47"/>
      <c r="C26" s="46"/>
      <c r="D26" s="49"/>
      <c r="E26" s="46">
        <v>5</v>
      </c>
      <c r="F26" s="56" t="s">
        <v>242</v>
      </c>
      <c r="G26" s="60"/>
      <c r="H26" s="56"/>
      <c r="I26" s="60"/>
      <c r="J26" s="60"/>
      <c r="K26" s="60"/>
    </row>
    <row r="27" ht="17" hidden="1" spans="1:11">
      <c r="A27" s="46"/>
      <c r="B27" s="47"/>
      <c r="C27" s="46"/>
      <c r="D27" s="49"/>
      <c r="E27" s="46">
        <v>6</v>
      </c>
      <c r="F27" s="56" t="s">
        <v>243</v>
      </c>
      <c r="G27" s="60"/>
      <c r="H27" s="56"/>
      <c r="I27" s="60"/>
      <c r="J27" s="60"/>
      <c r="K27" s="60"/>
    </row>
    <row r="28" ht="17" hidden="1" spans="1:11">
      <c r="A28" s="46"/>
      <c r="B28" s="47"/>
      <c r="C28" s="46"/>
      <c r="D28" s="49"/>
      <c r="E28" s="46">
        <v>9</v>
      </c>
      <c r="F28" s="56" t="s">
        <v>244</v>
      </c>
      <c r="G28" s="60"/>
      <c r="H28" s="56"/>
      <c r="I28" s="60"/>
      <c r="J28" s="60"/>
      <c r="K28" s="60"/>
    </row>
    <row r="29" ht="17" hidden="1" spans="1:11">
      <c r="A29" s="46"/>
      <c r="B29" s="47"/>
      <c r="C29" s="46"/>
      <c r="D29" s="49"/>
      <c r="E29" s="46">
        <v>8</v>
      </c>
      <c r="F29" s="56" t="s">
        <v>245</v>
      </c>
      <c r="G29" s="60"/>
      <c r="H29" s="56"/>
      <c r="I29" s="60"/>
      <c r="J29" s="60"/>
      <c r="K29" s="60"/>
    </row>
    <row r="30" ht="17" hidden="1" spans="1:11">
      <c r="A30" s="46"/>
      <c r="B30" s="47"/>
      <c r="C30" s="46"/>
      <c r="D30" s="49"/>
      <c r="E30" s="46">
        <v>7</v>
      </c>
      <c r="F30" s="56" t="s">
        <v>246</v>
      </c>
      <c r="G30" s="60"/>
      <c r="H30" s="56"/>
      <c r="I30" s="60"/>
      <c r="J30" s="60"/>
      <c r="K30" s="60"/>
    </row>
    <row r="31" ht="17" spans="1:11">
      <c r="A31" s="46"/>
      <c r="B31" s="47"/>
      <c r="C31" s="46"/>
      <c r="D31" s="49"/>
      <c r="E31" s="46">
        <v>10</v>
      </c>
      <c r="F31" s="59" t="s">
        <v>247</v>
      </c>
      <c r="G31" s="57" t="s">
        <v>212</v>
      </c>
      <c r="H31" s="63">
        <v>1</v>
      </c>
      <c r="I31" s="60">
        <v>1</v>
      </c>
      <c r="J31" s="60"/>
      <c r="K31" s="60">
        <v>1</v>
      </c>
    </row>
    <row r="32" ht="17" spans="1:11">
      <c r="A32" s="46"/>
      <c r="B32" s="47"/>
      <c r="C32" s="46"/>
      <c r="D32" s="49"/>
      <c r="E32" s="46">
        <v>11</v>
      </c>
      <c r="F32" s="59" t="s">
        <v>248</v>
      </c>
      <c r="G32" s="57" t="s">
        <v>212</v>
      </c>
      <c r="H32" s="63">
        <v>1</v>
      </c>
      <c r="I32" s="60">
        <v>1</v>
      </c>
      <c r="J32" s="60"/>
      <c r="K32" s="60">
        <v>1</v>
      </c>
    </row>
    <row r="33" ht="17" hidden="1" spans="1:11">
      <c r="A33" s="46"/>
      <c r="B33" s="47"/>
      <c r="C33" s="46"/>
      <c r="D33" s="49"/>
      <c r="E33" s="46">
        <v>12</v>
      </c>
      <c r="F33" s="56" t="s">
        <v>249</v>
      </c>
      <c r="G33" s="57" t="s">
        <v>250</v>
      </c>
      <c r="H33" s="56"/>
      <c r="I33" s="60"/>
      <c r="J33" s="60"/>
      <c r="K33" s="60"/>
    </row>
    <row r="34" ht="17" hidden="1" spans="1:11">
      <c r="A34" s="46"/>
      <c r="B34" s="47"/>
      <c r="C34" s="46"/>
      <c r="D34" s="49"/>
      <c r="E34" s="46">
        <v>13</v>
      </c>
      <c r="F34" s="56" t="s">
        <v>251</v>
      </c>
      <c r="G34" s="57" t="s">
        <v>250</v>
      </c>
      <c r="H34" s="56"/>
      <c r="I34" s="60"/>
      <c r="J34" s="60"/>
      <c r="K34" s="60"/>
    </row>
    <row r="35" ht="17" spans="1:11">
      <c r="A35" s="46"/>
      <c r="B35" s="47"/>
      <c r="C35" s="46"/>
      <c r="D35" s="49"/>
      <c r="E35" s="46">
        <v>14</v>
      </c>
      <c r="F35" s="56" t="s">
        <v>252</v>
      </c>
      <c r="G35" s="57" t="s">
        <v>212</v>
      </c>
      <c r="H35" s="63">
        <v>1</v>
      </c>
      <c r="I35" s="60"/>
      <c r="J35" s="60"/>
      <c r="K35" s="60"/>
    </row>
    <row r="36" ht="17" hidden="1" spans="1:11">
      <c r="A36" s="46"/>
      <c r="B36" s="47"/>
      <c r="C36" s="46"/>
      <c r="D36" s="49"/>
      <c r="E36" s="46">
        <v>15</v>
      </c>
      <c r="F36" s="59" t="s">
        <v>253</v>
      </c>
      <c r="G36" s="57" t="s">
        <v>250</v>
      </c>
      <c r="H36" s="56"/>
      <c r="I36" s="60"/>
      <c r="J36" s="60"/>
      <c r="K36" s="60"/>
    </row>
    <row r="37" ht="17" hidden="1" spans="1:11">
      <c r="A37" s="46"/>
      <c r="B37" s="47"/>
      <c r="C37" s="46"/>
      <c r="D37" s="49"/>
      <c r="E37" s="46">
        <v>16</v>
      </c>
      <c r="F37" s="56" t="s">
        <v>254</v>
      </c>
      <c r="G37" s="57" t="s">
        <v>212</v>
      </c>
      <c r="H37" s="56"/>
      <c r="I37" s="60">
        <v>1</v>
      </c>
      <c r="J37" s="60"/>
      <c r="K37" s="60"/>
    </row>
    <row r="38" ht="17" hidden="1" spans="1:11">
      <c r="A38" s="46"/>
      <c r="B38" s="47"/>
      <c r="C38" s="46"/>
      <c r="D38" s="49"/>
      <c r="E38" s="46">
        <v>17</v>
      </c>
      <c r="F38" s="56" t="s">
        <v>255</v>
      </c>
      <c r="G38" s="57" t="s">
        <v>212</v>
      </c>
      <c r="H38" s="56"/>
      <c r="I38" s="60">
        <v>1</v>
      </c>
      <c r="J38" s="60"/>
      <c r="K38" s="60"/>
    </row>
    <row r="39" ht="17" hidden="1" spans="1:11">
      <c r="A39" s="46"/>
      <c r="B39" s="47"/>
      <c r="C39" s="46"/>
      <c r="D39" s="49"/>
      <c r="E39" s="46">
        <v>18</v>
      </c>
      <c r="F39" s="56" t="s">
        <v>256</v>
      </c>
      <c r="G39" s="57" t="s">
        <v>212</v>
      </c>
      <c r="H39" s="56"/>
      <c r="I39" s="60">
        <v>1</v>
      </c>
      <c r="J39" s="60"/>
      <c r="K39" s="60"/>
    </row>
    <row r="40" ht="17" hidden="1" spans="1:11">
      <c r="A40" s="46"/>
      <c r="B40" s="47"/>
      <c r="C40" s="48">
        <v>2</v>
      </c>
      <c r="D40" s="50" t="s">
        <v>257</v>
      </c>
      <c r="E40" s="46">
        <v>1</v>
      </c>
      <c r="F40" s="59" t="s">
        <v>258</v>
      </c>
      <c r="G40" s="57" t="s">
        <v>212</v>
      </c>
      <c r="H40" s="56"/>
      <c r="I40" s="60">
        <v>1</v>
      </c>
      <c r="J40" s="57"/>
      <c r="K40" s="60">
        <v>1</v>
      </c>
    </row>
    <row r="41" ht="17" hidden="1" spans="1:11">
      <c r="A41" s="46"/>
      <c r="B41" s="47"/>
      <c r="C41" s="48"/>
      <c r="D41" s="47"/>
      <c r="E41" s="46">
        <v>2</v>
      </c>
      <c r="F41" s="56" t="s">
        <v>259</v>
      </c>
      <c r="G41" s="57" t="s">
        <v>260</v>
      </c>
      <c r="H41" s="56"/>
      <c r="I41" s="60"/>
      <c r="J41" s="60"/>
      <c r="K41" s="60"/>
    </row>
    <row r="42" ht="17" hidden="1" spans="1:11">
      <c r="A42" s="46"/>
      <c r="B42" s="47"/>
      <c r="C42" s="48"/>
      <c r="D42" s="47"/>
      <c r="E42" s="46">
        <v>3</v>
      </c>
      <c r="F42" s="56" t="s">
        <v>261</v>
      </c>
      <c r="G42" s="57" t="s">
        <v>212</v>
      </c>
      <c r="H42" s="56"/>
      <c r="I42" s="60"/>
      <c r="J42" s="60"/>
      <c r="K42" s="60">
        <v>1</v>
      </c>
    </row>
    <row r="43" ht="17" spans="1:11">
      <c r="A43" s="46"/>
      <c r="B43" s="47"/>
      <c r="C43" s="48"/>
      <c r="D43" s="47"/>
      <c r="E43" s="46">
        <v>6</v>
      </c>
      <c r="F43" s="56" t="s">
        <v>262</v>
      </c>
      <c r="G43" s="57" t="s">
        <v>212</v>
      </c>
      <c r="H43" s="63">
        <v>1</v>
      </c>
      <c r="I43" s="60">
        <v>1</v>
      </c>
      <c r="J43" s="60"/>
      <c r="K43" s="60"/>
    </row>
    <row r="44" ht="17" spans="1:11">
      <c r="A44" s="46"/>
      <c r="B44" s="47"/>
      <c r="C44" s="48"/>
      <c r="D44" s="47"/>
      <c r="E44" s="46">
        <v>7</v>
      </c>
      <c r="F44" s="56" t="s">
        <v>263</v>
      </c>
      <c r="G44" s="57" t="s">
        <v>212</v>
      </c>
      <c r="H44" s="63">
        <v>1</v>
      </c>
      <c r="I44" s="60">
        <v>1</v>
      </c>
      <c r="J44" s="60"/>
      <c r="K44" s="60"/>
    </row>
    <row r="45" ht="17" hidden="1" spans="1:11">
      <c r="A45" s="46"/>
      <c r="B45" s="47"/>
      <c r="C45" s="48"/>
      <c r="D45" s="47"/>
      <c r="E45" s="46">
        <v>4</v>
      </c>
      <c r="F45" s="56" t="s">
        <v>264</v>
      </c>
      <c r="G45" s="60"/>
      <c r="H45" s="56"/>
      <c r="I45" s="60"/>
      <c r="J45" s="60"/>
      <c r="K45" s="60"/>
    </row>
    <row r="46" ht="17" hidden="1" spans="1:11">
      <c r="A46" s="46"/>
      <c r="B46" s="47"/>
      <c r="C46" s="48"/>
      <c r="D46" s="47"/>
      <c r="E46" s="46">
        <v>5</v>
      </c>
      <c r="F46" s="56" t="s">
        <v>265</v>
      </c>
      <c r="G46" s="57" t="s">
        <v>212</v>
      </c>
      <c r="H46" s="56"/>
      <c r="I46" s="60"/>
      <c r="J46" s="60"/>
      <c r="K46" s="60"/>
    </row>
    <row r="47" ht="17" hidden="1" spans="1:11">
      <c r="A47" s="46"/>
      <c r="B47" s="47"/>
      <c r="C47" s="48"/>
      <c r="D47" s="47"/>
      <c r="E47" s="46">
        <v>9</v>
      </c>
      <c r="F47" s="56" t="s">
        <v>266</v>
      </c>
      <c r="G47" s="57" t="s">
        <v>212</v>
      </c>
      <c r="H47" s="56"/>
      <c r="I47" s="60">
        <v>1</v>
      </c>
      <c r="J47" s="60"/>
      <c r="K47" s="60"/>
    </row>
    <row r="48" ht="17" spans="1:11">
      <c r="A48" s="46"/>
      <c r="B48" s="47"/>
      <c r="C48" s="48"/>
      <c r="D48" s="47"/>
      <c r="E48" s="46">
        <v>10</v>
      </c>
      <c r="F48" s="56" t="s">
        <v>267</v>
      </c>
      <c r="G48" s="57" t="s">
        <v>212</v>
      </c>
      <c r="H48" s="63">
        <v>1</v>
      </c>
      <c r="I48" s="60">
        <v>1</v>
      </c>
      <c r="J48" s="60"/>
      <c r="K48" s="60"/>
    </row>
    <row r="49" ht="17" hidden="1" spans="1:11">
      <c r="A49" s="46"/>
      <c r="B49" s="47"/>
      <c r="C49" s="48"/>
      <c r="D49" s="47"/>
      <c r="E49" s="46">
        <v>11</v>
      </c>
      <c r="F49" s="56" t="s">
        <v>268</v>
      </c>
      <c r="G49" s="57" t="s">
        <v>212</v>
      </c>
      <c r="H49" s="56"/>
      <c r="I49" s="60"/>
      <c r="J49" s="60"/>
      <c r="K49" s="60"/>
    </row>
    <row r="50" ht="17" spans="1:11">
      <c r="A50" s="46"/>
      <c r="B50" s="47"/>
      <c r="C50" s="48"/>
      <c r="D50" s="47"/>
      <c r="E50" s="46">
        <v>8</v>
      </c>
      <c r="F50" s="56" t="s">
        <v>269</v>
      </c>
      <c r="G50" s="57" t="s">
        <v>270</v>
      </c>
      <c r="H50" s="63">
        <v>1</v>
      </c>
      <c r="I50" s="60">
        <v>1</v>
      </c>
      <c r="J50" s="60"/>
      <c r="K50" s="60"/>
    </row>
    <row r="51" ht="17" hidden="1" spans="1:11">
      <c r="A51" s="46"/>
      <c r="B51" s="47"/>
      <c r="C51" s="48"/>
      <c r="D51" s="47"/>
      <c r="E51" s="46">
        <v>12</v>
      </c>
      <c r="F51" s="56" t="s">
        <v>271</v>
      </c>
      <c r="G51" s="57" t="s">
        <v>212</v>
      </c>
      <c r="H51" s="56"/>
      <c r="I51" s="60">
        <v>1</v>
      </c>
      <c r="J51" s="60"/>
      <c r="K51" s="60">
        <v>1</v>
      </c>
    </row>
    <row r="52" ht="17" hidden="1" spans="1:11">
      <c r="A52" s="46"/>
      <c r="B52" s="47"/>
      <c r="C52" s="51">
        <v>4</v>
      </c>
      <c r="D52" s="52" t="s">
        <v>272</v>
      </c>
      <c r="E52" s="46">
        <v>2</v>
      </c>
      <c r="F52" s="56" t="s">
        <v>273</v>
      </c>
      <c r="G52" s="57"/>
      <c r="H52" s="56"/>
      <c r="I52" s="60"/>
      <c r="J52" s="60"/>
      <c r="K52" s="60"/>
    </row>
    <row r="53" ht="17" hidden="1" spans="1:11">
      <c r="A53" s="46"/>
      <c r="B53" s="47"/>
      <c r="C53" s="51"/>
      <c r="D53" s="52"/>
      <c r="E53" s="46">
        <v>3</v>
      </c>
      <c r="F53" s="56" t="s">
        <v>274</v>
      </c>
      <c r="G53" s="57"/>
      <c r="H53" s="56"/>
      <c r="I53" s="60"/>
      <c r="J53" s="60"/>
      <c r="K53" s="60"/>
    </row>
    <row r="54" ht="17" hidden="1" spans="1:11">
      <c r="A54" s="46"/>
      <c r="B54" s="47"/>
      <c r="C54" s="51"/>
      <c r="D54" s="52"/>
      <c r="E54" s="46">
        <v>4</v>
      </c>
      <c r="F54" s="56" t="s">
        <v>275</v>
      </c>
      <c r="G54" s="60"/>
      <c r="H54" s="56"/>
      <c r="I54" s="60"/>
      <c r="J54" s="60"/>
      <c r="K54" s="60"/>
    </row>
    <row r="55" ht="17" hidden="1" spans="1:11">
      <c r="A55" s="46"/>
      <c r="B55" s="47"/>
      <c r="C55" s="51"/>
      <c r="D55" s="52"/>
      <c r="E55" s="46">
        <v>5</v>
      </c>
      <c r="F55" s="56" t="s">
        <v>276</v>
      </c>
      <c r="G55" s="60"/>
      <c r="H55" s="56"/>
      <c r="I55" s="60"/>
      <c r="J55" s="60"/>
      <c r="K55" s="60"/>
    </row>
    <row r="56" ht="17" hidden="1" spans="1:11">
      <c r="A56" s="46"/>
      <c r="B56" s="47"/>
      <c r="C56" s="51"/>
      <c r="D56" s="52"/>
      <c r="E56" s="46">
        <v>6</v>
      </c>
      <c r="F56" s="56" t="s">
        <v>277</v>
      </c>
      <c r="G56" s="60"/>
      <c r="H56" s="56"/>
      <c r="I56" s="60"/>
      <c r="J56" s="60"/>
      <c r="K56" s="60"/>
    </row>
    <row r="57" ht="17" hidden="1" spans="1:11">
      <c r="A57" s="46"/>
      <c r="B57" s="47"/>
      <c r="C57" s="51"/>
      <c r="D57" s="52"/>
      <c r="E57" s="46">
        <v>1</v>
      </c>
      <c r="F57" s="56" t="s">
        <v>278</v>
      </c>
      <c r="G57" s="60"/>
      <c r="H57" s="56"/>
      <c r="I57" s="60"/>
      <c r="J57" s="60"/>
      <c r="K57" s="60"/>
    </row>
    <row r="58" ht="17" hidden="1" spans="1:11">
      <c r="A58" s="46">
        <v>3</v>
      </c>
      <c r="B58" s="47" t="s">
        <v>279</v>
      </c>
      <c r="C58" s="46">
        <v>3</v>
      </c>
      <c r="D58" s="49"/>
      <c r="E58" s="46">
        <v>3</v>
      </c>
      <c r="F58" s="56" t="s">
        <v>280</v>
      </c>
      <c r="G58" s="60"/>
      <c r="H58" s="56"/>
      <c r="I58" s="60"/>
      <c r="J58" s="60"/>
      <c r="K58" s="60"/>
    </row>
    <row r="59" ht="17" spans="1:11">
      <c r="A59" s="46"/>
      <c r="B59" s="47"/>
      <c r="C59" s="46"/>
      <c r="D59" s="49"/>
      <c r="E59" s="46">
        <v>4</v>
      </c>
      <c r="F59" s="56" t="s">
        <v>281</v>
      </c>
      <c r="G59" s="60"/>
      <c r="H59" s="63">
        <v>1</v>
      </c>
      <c r="I59" s="60"/>
      <c r="J59" s="60"/>
      <c r="K59" s="60"/>
    </row>
    <row r="60" ht="17" spans="1:11">
      <c r="A60" s="46"/>
      <c r="B60" s="47"/>
      <c r="C60" s="46"/>
      <c r="D60" s="49"/>
      <c r="E60" s="46">
        <v>1</v>
      </c>
      <c r="F60" s="59" t="s">
        <v>282</v>
      </c>
      <c r="G60" s="57" t="s">
        <v>212</v>
      </c>
      <c r="H60" s="63">
        <v>1</v>
      </c>
      <c r="I60" s="60">
        <v>1</v>
      </c>
      <c r="J60" s="57"/>
      <c r="K60" s="60">
        <v>1</v>
      </c>
    </row>
    <row r="61" ht="17" spans="1:11">
      <c r="A61" s="46"/>
      <c r="B61" s="47"/>
      <c r="C61" s="46"/>
      <c r="D61" s="49"/>
      <c r="E61" s="46">
        <v>2</v>
      </c>
      <c r="F61" s="56" t="s">
        <v>283</v>
      </c>
      <c r="G61" s="60"/>
      <c r="H61" s="63">
        <v>1</v>
      </c>
      <c r="I61" s="60"/>
      <c r="J61" s="60"/>
      <c r="K61" s="60"/>
    </row>
    <row r="62" ht="17" spans="1:11">
      <c r="A62" s="46"/>
      <c r="B62" s="47"/>
      <c r="C62" s="46"/>
      <c r="D62" s="49"/>
      <c r="E62" s="46">
        <v>5</v>
      </c>
      <c r="F62" s="56" t="s">
        <v>284</v>
      </c>
      <c r="G62" s="57" t="s">
        <v>212</v>
      </c>
      <c r="H62" s="63">
        <v>1</v>
      </c>
      <c r="I62" s="60">
        <v>1</v>
      </c>
      <c r="J62" s="57"/>
      <c r="K62" s="60">
        <v>1</v>
      </c>
    </row>
    <row r="63" ht="17" spans="1:11">
      <c r="A63" s="46"/>
      <c r="B63" s="47"/>
      <c r="C63" s="46"/>
      <c r="D63" s="49"/>
      <c r="E63" s="46">
        <v>6</v>
      </c>
      <c r="F63" s="56" t="s">
        <v>285</v>
      </c>
      <c r="G63" s="57" t="s">
        <v>212</v>
      </c>
      <c r="H63" s="63">
        <v>1</v>
      </c>
      <c r="I63" s="60">
        <v>1</v>
      </c>
      <c r="J63" s="60"/>
      <c r="K63" s="60">
        <v>1</v>
      </c>
    </row>
    <row r="64" ht="17" spans="1:11">
      <c r="A64" s="46"/>
      <c r="B64" s="47"/>
      <c r="C64" s="46"/>
      <c r="D64" s="49"/>
      <c r="E64" s="46">
        <v>10</v>
      </c>
      <c r="F64" s="56" t="s">
        <v>286</v>
      </c>
      <c r="G64" s="60"/>
      <c r="H64" s="63">
        <v>1</v>
      </c>
      <c r="I64" s="60"/>
      <c r="J64" s="60"/>
      <c r="K64" s="60"/>
    </row>
    <row r="65" ht="17" hidden="1" spans="1:11">
      <c r="A65" s="46"/>
      <c r="B65" s="47"/>
      <c r="C65" s="46"/>
      <c r="D65" s="49"/>
      <c r="E65" s="46">
        <v>11</v>
      </c>
      <c r="F65" s="56" t="s">
        <v>287</v>
      </c>
      <c r="G65" s="60"/>
      <c r="H65" s="56"/>
      <c r="I65" s="60"/>
      <c r="J65" s="60"/>
      <c r="K65" s="60"/>
    </row>
    <row r="66" ht="17" spans="1:11">
      <c r="A66" s="46"/>
      <c r="B66" s="47"/>
      <c r="C66" s="46"/>
      <c r="D66" s="49"/>
      <c r="E66" s="46">
        <v>7</v>
      </c>
      <c r="F66" s="56" t="s">
        <v>288</v>
      </c>
      <c r="G66" s="57" t="s">
        <v>270</v>
      </c>
      <c r="H66" s="63">
        <v>1</v>
      </c>
      <c r="I66" s="60">
        <v>1</v>
      </c>
      <c r="J66" s="60"/>
      <c r="K66" s="60"/>
    </row>
    <row r="67" ht="17" spans="1:11">
      <c r="A67" s="46"/>
      <c r="B67" s="47"/>
      <c r="C67" s="46"/>
      <c r="D67" s="49"/>
      <c r="E67" s="46"/>
      <c r="F67" s="59" t="s">
        <v>289</v>
      </c>
      <c r="G67" s="57"/>
      <c r="H67" s="63">
        <v>1</v>
      </c>
      <c r="I67" s="60">
        <v>1</v>
      </c>
      <c r="J67" s="60"/>
      <c r="K67" s="60"/>
    </row>
    <row r="68" ht="17" spans="1:11">
      <c r="A68" s="46"/>
      <c r="B68" s="47"/>
      <c r="C68" s="46"/>
      <c r="D68" s="49"/>
      <c r="E68" s="46">
        <v>8</v>
      </c>
      <c r="F68" s="56" t="s">
        <v>290</v>
      </c>
      <c r="G68" s="57" t="s">
        <v>212</v>
      </c>
      <c r="H68" s="63">
        <v>1</v>
      </c>
      <c r="I68" s="60">
        <v>1</v>
      </c>
      <c r="J68" s="60"/>
      <c r="K68" s="60"/>
    </row>
    <row r="69" ht="17" spans="1:11">
      <c r="A69" s="46"/>
      <c r="B69" s="47"/>
      <c r="C69" s="46"/>
      <c r="D69" s="49"/>
      <c r="E69" s="46">
        <v>9</v>
      </c>
      <c r="F69" s="56" t="s">
        <v>291</v>
      </c>
      <c r="G69" s="60"/>
      <c r="H69" s="63">
        <v>1</v>
      </c>
      <c r="I69" s="60"/>
      <c r="J69" s="60"/>
      <c r="K69" s="60"/>
    </row>
    <row r="70" ht="17" hidden="1" spans="1:11">
      <c r="A70" s="46">
        <v>3</v>
      </c>
      <c r="B70" s="52" t="s">
        <v>292</v>
      </c>
      <c r="C70" s="46">
        <v>1</v>
      </c>
      <c r="D70" s="49" t="s">
        <v>293</v>
      </c>
      <c r="E70" s="46">
        <v>1</v>
      </c>
      <c r="F70" s="56" t="s">
        <v>294</v>
      </c>
      <c r="G70" s="60"/>
      <c r="H70" s="56"/>
      <c r="I70" s="60"/>
      <c r="J70" s="60"/>
      <c r="K70" s="60"/>
    </row>
    <row r="71" ht="17" hidden="1" spans="1:11">
      <c r="A71" s="46"/>
      <c r="B71" s="52"/>
      <c r="C71" s="46"/>
      <c r="D71" s="49"/>
      <c r="E71" s="46">
        <v>2</v>
      </c>
      <c r="F71" s="56" t="s">
        <v>295</v>
      </c>
      <c r="G71" s="60"/>
      <c r="H71" s="56"/>
      <c r="I71" s="60"/>
      <c r="J71" s="60"/>
      <c r="K71" s="60"/>
    </row>
    <row r="72" ht="17" hidden="1" spans="1:11">
      <c r="A72" s="46"/>
      <c r="B72" s="52"/>
      <c r="C72" s="46"/>
      <c r="D72" s="49"/>
      <c r="E72" s="46">
        <v>3</v>
      </c>
      <c r="F72" s="56" t="s">
        <v>296</v>
      </c>
      <c r="G72" s="57" t="s">
        <v>212</v>
      </c>
      <c r="H72" s="56"/>
      <c r="I72" s="60">
        <v>1</v>
      </c>
      <c r="J72" s="60"/>
      <c r="K72" s="60">
        <v>1</v>
      </c>
    </row>
    <row r="73" ht="17" hidden="1" spans="1:11">
      <c r="A73" s="46"/>
      <c r="B73" s="52"/>
      <c r="C73" s="46"/>
      <c r="D73" s="49"/>
      <c r="E73" s="46">
        <v>4</v>
      </c>
      <c r="F73" s="56" t="s">
        <v>297</v>
      </c>
      <c r="G73" s="60"/>
      <c r="H73" s="56"/>
      <c r="I73" s="60"/>
      <c r="J73" s="60"/>
      <c r="K73" s="60"/>
    </row>
    <row r="74" ht="17" hidden="1" spans="1:11">
      <c r="A74" s="46"/>
      <c r="B74" s="52"/>
      <c r="C74" s="46">
        <v>2</v>
      </c>
      <c r="D74" s="49" t="s">
        <v>298</v>
      </c>
      <c r="E74" s="46">
        <v>1</v>
      </c>
      <c r="F74" s="56" t="s">
        <v>299</v>
      </c>
      <c r="G74" s="60"/>
      <c r="H74" s="56"/>
      <c r="I74" s="60"/>
      <c r="J74" s="60"/>
      <c r="K74" s="60"/>
    </row>
    <row r="75" ht="17" hidden="1" spans="1:11">
      <c r="A75" s="46"/>
      <c r="B75" s="52"/>
      <c r="C75" s="46"/>
      <c r="D75" s="49"/>
      <c r="E75" s="46">
        <v>2</v>
      </c>
      <c r="F75" s="56" t="s">
        <v>300</v>
      </c>
      <c r="G75" s="60"/>
      <c r="H75" s="56"/>
      <c r="I75" s="60"/>
      <c r="J75" s="60"/>
      <c r="K75" s="60"/>
    </row>
    <row r="76" ht="17" hidden="1" spans="1:11">
      <c r="A76" s="46"/>
      <c r="B76" s="52"/>
      <c r="C76" s="46"/>
      <c r="D76" s="49"/>
      <c r="E76" s="46">
        <v>3</v>
      </c>
      <c r="F76" s="59" t="s">
        <v>301</v>
      </c>
      <c r="G76" s="57" t="s">
        <v>212</v>
      </c>
      <c r="H76" s="56"/>
      <c r="I76" s="60">
        <v>1</v>
      </c>
      <c r="J76" s="60"/>
      <c r="K76" s="60">
        <v>1</v>
      </c>
    </row>
    <row r="77" ht="17" hidden="1" spans="1:11">
      <c r="A77" s="46"/>
      <c r="B77" s="52"/>
      <c r="C77" s="46"/>
      <c r="D77" s="49"/>
      <c r="E77" s="46">
        <v>4</v>
      </c>
      <c r="F77" s="56" t="s">
        <v>302</v>
      </c>
      <c r="G77" s="60"/>
      <c r="H77" s="56"/>
      <c r="I77" s="60"/>
      <c r="J77" s="60"/>
      <c r="K77" s="60"/>
    </row>
    <row r="78" ht="17" spans="1:11">
      <c r="A78" s="46"/>
      <c r="B78" s="52"/>
      <c r="C78" s="46">
        <v>3</v>
      </c>
      <c r="D78" s="52" t="s">
        <v>303</v>
      </c>
      <c r="E78" s="46">
        <v>1</v>
      </c>
      <c r="F78" s="56" t="s">
        <v>304</v>
      </c>
      <c r="G78" s="57" t="s">
        <v>212</v>
      </c>
      <c r="H78" s="63">
        <v>1</v>
      </c>
      <c r="I78" s="60"/>
      <c r="J78" s="60"/>
      <c r="K78" s="60"/>
    </row>
    <row r="79" ht="17" spans="1:11">
      <c r="A79" s="46"/>
      <c r="B79" s="52"/>
      <c r="C79" s="46"/>
      <c r="D79" s="52"/>
      <c r="E79" s="46">
        <v>5</v>
      </c>
      <c r="F79" s="56" t="s">
        <v>305</v>
      </c>
      <c r="G79" s="57" t="s">
        <v>212</v>
      </c>
      <c r="H79" s="63">
        <v>1</v>
      </c>
      <c r="I79" s="60"/>
      <c r="J79" s="60"/>
      <c r="K79" s="60"/>
    </row>
    <row r="80" ht="17" spans="1:11">
      <c r="A80" s="46"/>
      <c r="B80" s="52"/>
      <c r="C80" s="46"/>
      <c r="D80" s="52"/>
      <c r="E80" s="46">
        <v>6</v>
      </c>
      <c r="F80" s="56" t="s">
        <v>306</v>
      </c>
      <c r="G80" s="57" t="s">
        <v>212</v>
      </c>
      <c r="H80" s="63">
        <v>1</v>
      </c>
      <c r="I80" s="60"/>
      <c r="J80" s="60"/>
      <c r="K80" s="60"/>
    </row>
    <row r="81" ht="17" spans="1:11">
      <c r="A81" s="46"/>
      <c r="B81" s="52"/>
      <c r="C81" s="46"/>
      <c r="D81" s="52"/>
      <c r="E81" s="46">
        <v>4</v>
      </c>
      <c r="F81" s="56" t="s">
        <v>307</v>
      </c>
      <c r="G81" s="57" t="s">
        <v>212</v>
      </c>
      <c r="H81" s="63">
        <v>1</v>
      </c>
      <c r="I81" s="60"/>
      <c r="J81" s="60"/>
      <c r="K81" s="60"/>
    </row>
    <row r="82" ht="17" hidden="1" spans="1:11">
      <c r="A82" s="46"/>
      <c r="B82" s="52"/>
      <c r="C82" s="46"/>
      <c r="D82" s="52"/>
      <c r="E82" s="46">
        <v>2</v>
      </c>
      <c r="F82" s="56" t="s">
        <v>308</v>
      </c>
      <c r="G82" s="60"/>
      <c r="H82" s="56"/>
      <c r="I82" s="60"/>
      <c r="J82" s="60"/>
      <c r="K82" s="60"/>
    </row>
    <row r="83" ht="17" hidden="1" spans="1:11">
      <c r="A83" s="46"/>
      <c r="B83" s="52"/>
      <c r="C83" s="46"/>
      <c r="D83" s="52"/>
      <c r="E83" s="46">
        <v>3</v>
      </c>
      <c r="F83" s="56" t="s">
        <v>309</v>
      </c>
      <c r="G83" s="60"/>
      <c r="H83" s="56"/>
      <c r="I83" s="60"/>
      <c r="J83" s="60"/>
      <c r="K83" s="60"/>
    </row>
    <row r="84" ht="17" hidden="1" spans="1:11">
      <c r="A84" s="46"/>
      <c r="B84" s="52"/>
      <c r="C84" s="46">
        <v>4</v>
      </c>
      <c r="D84" s="49" t="s">
        <v>310</v>
      </c>
      <c r="E84" s="46">
        <v>3</v>
      </c>
      <c r="F84" s="56" t="s">
        <v>311</v>
      </c>
      <c r="G84" s="60"/>
      <c r="H84" s="56"/>
      <c r="I84" s="60"/>
      <c r="J84" s="60"/>
      <c r="K84" s="60"/>
    </row>
    <row r="85" ht="17" hidden="1" spans="1:11">
      <c r="A85" s="46"/>
      <c r="B85" s="52"/>
      <c r="C85" s="46"/>
      <c r="D85" s="49"/>
      <c r="E85" s="46">
        <v>2</v>
      </c>
      <c r="F85" s="56" t="s">
        <v>312</v>
      </c>
      <c r="G85" s="60"/>
      <c r="H85" s="56"/>
      <c r="I85" s="60"/>
      <c r="J85" s="60"/>
      <c r="K85" s="60"/>
    </row>
    <row r="86" ht="34" spans="1:11">
      <c r="A86" s="46"/>
      <c r="B86" s="52"/>
      <c r="C86" s="46"/>
      <c r="D86" s="49"/>
      <c r="E86" s="46">
        <v>1</v>
      </c>
      <c r="F86" s="59" t="s">
        <v>313</v>
      </c>
      <c r="G86" s="57" t="s">
        <v>212</v>
      </c>
      <c r="H86" s="63">
        <v>1</v>
      </c>
      <c r="I86" s="60">
        <v>1</v>
      </c>
      <c r="J86" s="60"/>
      <c r="K86" s="60"/>
    </row>
    <row r="87" ht="17" hidden="1" spans="1:11">
      <c r="A87" s="46"/>
      <c r="B87" s="52"/>
      <c r="C87" s="46"/>
      <c r="D87" s="49"/>
      <c r="E87" s="46">
        <v>4</v>
      </c>
      <c r="F87" s="56" t="s">
        <v>314</v>
      </c>
      <c r="G87" s="60"/>
      <c r="H87" s="56"/>
      <c r="I87" s="60"/>
      <c r="J87" s="60"/>
      <c r="K87" s="60"/>
    </row>
    <row r="88" ht="17" hidden="1" spans="1:11">
      <c r="A88" s="46"/>
      <c r="B88" s="52"/>
      <c r="C88" s="46"/>
      <c r="D88" s="49"/>
      <c r="E88" s="46">
        <v>5</v>
      </c>
      <c r="F88" s="56" t="s">
        <v>315</v>
      </c>
      <c r="G88" s="60"/>
      <c r="H88" s="56"/>
      <c r="I88" s="60"/>
      <c r="J88" s="60"/>
      <c r="K88" s="60"/>
    </row>
    <row r="89" ht="17" hidden="1" spans="1:11">
      <c r="A89" s="46"/>
      <c r="B89" s="52"/>
      <c r="C89" s="46">
        <v>5</v>
      </c>
      <c r="D89" s="52" t="s">
        <v>316</v>
      </c>
      <c r="E89" s="51"/>
      <c r="F89" s="65" t="s">
        <v>316</v>
      </c>
      <c r="G89" s="57" t="s">
        <v>212</v>
      </c>
      <c r="H89" s="56"/>
      <c r="I89" s="60">
        <v>1</v>
      </c>
      <c r="J89" s="60"/>
      <c r="K89" s="60"/>
    </row>
    <row r="90" ht="17" hidden="1" spans="1:11">
      <c r="A90" s="46">
        <v>4</v>
      </c>
      <c r="B90" s="49" t="s">
        <v>317</v>
      </c>
      <c r="C90" s="46">
        <v>1</v>
      </c>
      <c r="D90" s="49"/>
      <c r="E90" s="46">
        <v>2</v>
      </c>
      <c r="F90" s="56" t="s">
        <v>318</v>
      </c>
      <c r="G90" s="57"/>
      <c r="H90" s="56"/>
      <c r="I90" s="60"/>
      <c r="J90" s="60"/>
      <c r="K90" s="60"/>
    </row>
    <row r="91" ht="17" hidden="1" spans="1:11">
      <c r="A91" s="46"/>
      <c r="B91" s="49"/>
      <c r="C91" s="46"/>
      <c r="D91" s="49"/>
      <c r="E91" s="46"/>
      <c r="F91" s="59" t="s">
        <v>319</v>
      </c>
      <c r="G91" s="57"/>
      <c r="H91" s="56"/>
      <c r="I91" s="60"/>
      <c r="J91" s="60"/>
      <c r="K91" s="60"/>
    </row>
    <row r="92" ht="17" hidden="1" spans="1:11">
      <c r="A92" s="46"/>
      <c r="B92" s="49"/>
      <c r="C92" s="46"/>
      <c r="D92" s="49"/>
      <c r="E92" s="46">
        <v>3</v>
      </c>
      <c r="F92" s="56" t="s">
        <v>320</v>
      </c>
      <c r="G92" s="60"/>
      <c r="H92" s="56"/>
      <c r="I92" s="60"/>
      <c r="J92" s="60"/>
      <c r="K92" s="60"/>
    </row>
    <row r="93" ht="17" hidden="1" spans="1:11">
      <c r="A93" s="46"/>
      <c r="B93" s="49"/>
      <c r="C93" s="46"/>
      <c r="D93" s="49"/>
      <c r="E93" s="46">
        <v>1</v>
      </c>
      <c r="F93" s="56" t="s">
        <v>321</v>
      </c>
      <c r="G93" s="60"/>
      <c r="H93" s="56"/>
      <c r="I93" s="60"/>
      <c r="J93" s="60"/>
      <c r="K93" s="60"/>
    </row>
    <row r="94" ht="17" hidden="1" spans="1:11">
      <c r="A94" s="46"/>
      <c r="B94" s="49"/>
      <c r="C94" s="46"/>
      <c r="D94" s="49"/>
      <c r="E94" s="46">
        <v>4</v>
      </c>
      <c r="F94" s="56" t="s">
        <v>322</v>
      </c>
      <c r="G94" s="57"/>
      <c r="H94" s="56"/>
      <c r="I94" s="60"/>
      <c r="J94" s="60"/>
      <c r="K94" s="60"/>
    </row>
    <row r="95" ht="17" hidden="1" spans="1:11">
      <c r="A95" s="46"/>
      <c r="B95" s="49"/>
      <c r="C95" s="46"/>
      <c r="D95" s="49"/>
      <c r="E95" s="46">
        <v>7</v>
      </c>
      <c r="F95" s="56" t="s">
        <v>323</v>
      </c>
      <c r="G95" s="60"/>
      <c r="H95" s="56"/>
      <c r="I95" s="60"/>
      <c r="J95" s="60"/>
      <c r="K95" s="60"/>
    </row>
    <row r="96" ht="17" hidden="1" spans="1:11">
      <c r="A96" s="46"/>
      <c r="B96" s="49"/>
      <c r="C96" s="46"/>
      <c r="D96" s="49"/>
      <c r="E96" s="46">
        <v>8</v>
      </c>
      <c r="F96" s="56" t="s">
        <v>324</v>
      </c>
      <c r="G96" s="60"/>
      <c r="H96" s="56"/>
      <c r="I96" s="60"/>
      <c r="J96" s="60"/>
      <c r="K96" s="60"/>
    </row>
    <row r="97" ht="17" hidden="1" spans="1:11">
      <c r="A97" s="46"/>
      <c r="B97" s="49"/>
      <c r="C97" s="46"/>
      <c r="D97" s="49"/>
      <c r="E97" s="46">
        <v>9</v>
      </c>
      <c r="F97" s="56" t="s">
        <v>325</v>
      </c>
      <c r="G97" s="60"/>
      <c r="H97" s="56"/>
      <c r="I97" s="60"/>
      <c r="J97" s="60"/>
      <c r="K97" s="60"/>
    </row>
    <row r="98" ht="17" hidden="1" spans="1:11">
      <c r="A98" s="46"/>
      <c r="B98" s="49"/>
      <c r="C98" s="46"/>
      <c r="D98" s="49"/>
      <c r="E98" s="46">
        <v>5</v>
      </c>
      <c r="F98" s="56" t="s">
        <v>326</v>
      </c>
      <c r="G98" s="60"/>
      <c r="H98" s="56"/>
      <c r="I98" s="60"/>
      <c r="J98" s="60"/>
      <c r="K98" s="60"/>
    </row>
    <row r="99" ht="17" spans="1:11">
      <c r="A99" s="46"/>
      <c r="B99" s="49"/>
      <c r="C99" s="46"/>
      <c r="D99" s="49"/>
      <c r="E99" s="46">
        <v>6</v>
      </c>
      <c r="F99" s="56" t="s">
        <v>327</v>
      </c>
      <c r="G99" s="57" t="s">
        <v>212</v>
      </c>
      <c r="H99" s="63">
        <v>1</v>
      </c>
      <c r="I99" s="60"/>
      <c r="J99" s="60"/>
      <c r="K99" s="60"/>
    </row>
    <row r="100" ht="17" hidden="1" spans="1:11">
      <c r="A100" s="46"/>
      <c r="B100" s="49"/>
      <c r="C100" s="46"/>
      <c r="D100" s="49"/>
      <c r="E100" s="46">
        <v>10</v>
      </c>
      <c r="F100" s="56" t="s">
        <v>328</v>
      </c>
      <c r="G100" s="60"/>
      <c r="H100" s="56"/>
      <c r="I100" s="60"/>
      <c r="J100" s="60"/>
      <c r="K100" s="60"/>
    </row>
    <row r="101" ht="17" hidden="1" spans="1:11">
      <c r="A101" s="46"/>
      <c r="B101" s="49"/>
      <c r="C101" s="46"/>
      <c r="D101" s="49"/>
      <c r="E101" s="46">
        <v>11</v>
      </c>
      <c r="F101" s="56" t="s">
        <v>329</v>
      </c>
      <c r="G101" s="60"/>
      <c r="H101" s="56"/>
      <c r="I101" s="60"/>
      <c r="J101" s="60"/>
      <c r="K101" s="60"/>
    </row>
    <row r="102" ht="17" hidden="1" spans="1:11">
      <c r="A102" s="46"/>
      <c r="B102" s="49"/>
      <c r="C102" s="46">
        <v>2</v>
      </c>
      <c r="D102" s="49"/>
      <c r="E102" s="46">
        <v>1</v>
      </c>
      <c r="F102" s="47" t="s">
        <v>330</v>
      </c>
      <c r="G102" s="49"/>
      <c r="H102" s="66"/>
      <c r="I102" s="60"/>
      <c r="J102" s="60"/>
      <c r="K102" s="60"/>
    </row>
    <row r="103" ht="17" hidden="1" spans="1:11">
      <c r="A103" s="46">
        <v>5</v>
      </c>
      <c r="B103" s="49" t="s">
        <v>331</v>
      </c>
      <c r="C103" s="46">
        <v>2</v>
      </c>
      <c r="D103" s="49" t="s">
        <v>332</v>
      </c>
      <c r="E103" s="46">
        <v>9</v>
      </c>
      <c r="F103" s="56" t="s">
        <v>333</v>
      </c>
      <c r="G103" s="60"/>
      <c r="H103" s="56"/>
      <c r="I103" s="60"/>
      <c r="J103" s="60"/>
      <c r="K103" s="60"/>
    </row>
    <row r="104" ht="17" hidden="1" spans="1:11">
      <c r="A104" s="46"/>
      <c r="B104" s="49"/>
      <c r="C104" s="46"/>
      <c r="D104" s="49"/>
      <c r="E104" s="46">
        <v>4</v>
      </c>
      <c r="F104" s="56" t="s">
        <v>334</v>
      </c>
      <c r="G104" s="57" t="s">
        <v>212</v>
      </c>
      <c r="H104" s="56"/>
      <c r="I104" s="60"/>
      <c r="J104" s="60"/>
      <c r="K104" s="60"/>
    </row>
    <row r="105" ht="17" hidden="1" spans="1:11">
      <c r="A105" s="46"/>
      <c r="B105" s="49"/>
      <c r="C105" s="46"/>
      <c r="D105" s="49"/>
      <c r="E105" s="46">
        <v>5</v>
      </c>
      <c r="F105" s="56" t="s">
        <v>335</v>
      </c>
      <c r="G105" s="57" t="s">
        <v>212</v>
      </c>
      <c r="H105" s="56"/>
      <c r="I105" s="60"/>
      <c r="J105" s="60"/>
      <c r="K105" s="60"/>
    </row>
    <row r="106" ht="17" hidden="1" spans="1:11">
      <c r="A106" s="46"/>
      <c r="B106" s="49"/>
      <c r="C106" s="46"/>
      <c r="D106" s="49"/>
      <c r="E106" s="46">
        <v>1</v>
      </c>
      <c r="F106" s="56" t="s">
        <v>336</v>
      </c>
      <c r="G106" s="60"/>
      <c r="H106" s="56"/>
      <c r="I106" s="60"/>
      <c r="J106" s="60"/>
      <c r="K106" s="60"/>
    </row>
    <row r="107" ht="17" hidden="1" spans="1:11">
      <c r="A107" s="46"/>
      <c r="B107" s="49"/>
      <c r="C107" s="46"/>
      <c r="D107" s="49"/>
      <c r="E107" s="46">
        <v>2</v>
      </c>
      <c r="F107" s="56" t="s">
        <v>337</v>
      </c>
      <c r="G107" s="60"/>
      <c r="H107" s="56"/>
      <c r="I107" s="60"/>
      <c r="J107" s="60"/>
      <c r="K107" s="60"/>
    </row>
    <row r="108" ht="17" hidden="1" spans="1:11">
      <c r="A108" s="46"/>
      <c r="B108" s="49"/>
      <c r="C108" s="46"/>
      <c r="D108" s="49"/>
      <c r="E108" s="46">
        <v>3</v>
      </c>
      <c r="F108" s="56" t="s">
        <v>338</v>
      </c>
      <c r="G108" s="60"/>
      <c r="H108" s="56"/>
      <c r="I108" s="60"/>
      <c r="J108" s="60"/>
      <c r="K108" s="60"/>
    </row>
    <row r="109" ht="17" hidden="1" spans="1:11">
      <c r="A109" s="46"/>
      <c r="B109" s="49"/>
      <c r="C109" s="46"/>
      <c r="D109" s="49"/>
      <c r="E109" s="46">
        <v>7</v>
      </c>
      <c r="F109" s="56" t="s">
        <v>339</v>
      </c>
      <c r="G109" s="60"/>
      <c r="H109" s="56"/>
      <c r="I109" s="60"/>
      <c r="J109" s="60"/>
      <c r="K109" s="60"/>
    </row>
    <row r="110" ht="17" hidden="1" spans="1:11">
      <c r="A110" s="46"/>
      <c r="B110" s="49"/>
      <c r="C110" s="46"/>
      <c r="D110" s="49"/>
      <c r="E110" s="46">
        <v>6</v>
      </c>
      <c r="F110" s="56" t="s">
        <v>340</v>
      </c>
      <c r="G110" s="60"/>
      <c r="H110" s="56"/>
      <c r="I110" s="60"/>
      <c r="J110" s="60"/>
      <c r="K110" s="60"/>
    </row>
    <row r="111" ht="17" hidden="1" spans="1:11">
      <c r="A111" s="46"/>
      <c r="B111" s="49"/>
      <c r="C111" s="46"/>
      <c r="D111" s="49"/>
      <c r="E111" s="46">
        <v>8</v>
      </c>
      <c r="F111" s="56" t="s">
        <v>341</v>
      </c>
      <c r="G111" s="60"/>
      <c r="H111" s="56"/>
      <c r="I111" s="60"/>
      <c r="J111" s="60"/>
      <c r="K111" s="60"/>
    </row>
    <row r="112" ht="17" spans="1:11">
      <c r="A112" s="46"/>
      <c r="B112" s="49"/>
      <c r="C112" s="46">
        <v>1</v>
      </c>
      <c r="D112" s="49" t="s">
        <v>342</v>
      </c>
      <c r="E112" s="46">
        <v>1</v>
      </c>
      <c r="F112" s="56" t="s">
        <v>343</v>
      </c>
      <c r="G112" s="57" t="s">
        <v>212</v>
      </c>
      <c r="H112" s="63">
        <v>1</v>
      </c>
      <c r="I112" s="60"/>
      <c r="J112" s="60"/>
      <c r="K112" s="60"/>
    </row>
    <row r="113" ht="17" hidden="1" spans="1:11">
      <c r="A113" s="46"/>
      <c r="B113" s="49"/>
      <c r="C113" s="46"/>
      <c r="D113" s="49"/>
      <c r="E113" s="46">
        <v>2</v>
      </c>
      <c r="F113" s="56" t="s">
        <v>344</v>
      </c>
      <c r="G113" s="60"/>
      <c r="H113" s="56"/>
      <c r="I113" s="60"/>
      <c r="J113" s="60"/>
      <c r="K113" s="60"/>
    </row>
    <row r="114" ht="17" hidden="1" spans="1:11">
      <c r="A114" s="46"/>
      <c r="B114" s="49"/>
      <c r="C114" s="46"/>
      <c r="D114" s="49"/>
      <c r="E114" s="46">
        <v>3</v>
      </c>
      <c r="F114" s="56" t="s">
        <v>345</v>
      </c>
      <c r="G114" s="60"/>
      <c r="H114" s="56"/>
      <c r="I114" s="60"/>
      <c r="J114" s="60"/>
      <c r="K114" s="60"/>
    </row>
    <row r="115" ht="17" hidden="1" spans="1:11">
      <c r="A115" s="46"/>
      <c r="B115" s="49"/>
      <c r="C115" s="46"/>
      <c r="D115" s="49"/>
      <c r="E115" s="46">
        <v>4</v>
      </c>
      <c r="F115" s="56" t="s">
        <v>346</v>
      </c>
      <c r="G115" s="60"/>
      <c r="H115" s="56"/>
      <c r="I115" s="60"/>
      <c r="J115" s="60"/>
      <c r="K115" s="60"/>
    </row>
    <row r="116" ht="17" hidden="1" spans="1:11">
      <c r="A116" s="46"/>
      <c r="B116" s="49"/>
      <c r="C116" s="48">
        <v>3</v>
      </c>
      <c r="D116" s="47" t="s">
        <v>347</v>
      </c>
      <c r="E116" s="46">
        <v>1</v>
      </c>
      <c r="F116" s="56" t="s">
        <v>348</v>
      </c>
      <c r="G116" s="60"/>
      <c r="H116" s="56"/>
      <c r="I116" s="60"/>
      <c r="J116" s="60"/>
      <c r="K116" s="60"/>
    </row>
    <row r="117" ht="17" hidden="1" spans="1:11">
      <c r="A117" s="46"/>
      <c r="B117" s="49"/>
      <c r="C117" s="48"/>
      <c r="D117" s="47"/>
      <c r="E117" s="46">
        <v>2</v>
      </c>
      <c r="F117" s="56" t="s">
        <v>349</v>
      </c>
      <c r="G117" s="60"/>
      <c r="H117" s="56"/>
      <c r="I117" s="60"/>
      <c r="J117" s="60"/>
      <c r="K117" s="60"/>
    </row>
    <row r="118" ht="17" hidden="1" spans="1:11">
      <c r="A118" s="46"/>
      <c r="B118" s="49"/>
      <c r="C118" s="48"/>
      <c r="D118" s="47"/>
      <c r="E118" s="46">
        <v>3</v>
      </c>
      <c r="F118" s="56" t="s">
        <v>350</v>
      </c>
      <c r="G118" s="60"/>
      <c r="H118" s="56"/>
      <c r="I118" s="60"/>
      <c r="J118" s="60"/>
      <c r="K118" s="60"/>
    </row>
    <row r="119" ht="17" hidden="1" spans="1:11">
      <c r="A119" s="46"/>
      <c r="B119" s="49"/>
      <c r="C119" s="48"/>
      <c r="D119" s="47"/>
      <c r="E119" s="46">
        <v>4</v>
      </c>
      <c r="F119" s="56" t="s">
        <v>351</v>
      </c>
      <c r="G119" s="60"/>
      <c r="H119" s="56"/>
      <c r="I119" s="60"/>
      <c r="J119" s="60"/>
      <c r="K119" s="60"/>
    </row>
    <row r="120" ht="17" hidden="1" spans="1:11">
      <c r="A120" s="46"/>
      <c r="B120" s="49"/>
      <c r="C120" s="48"/>
      <c r="D120" s="47"/>
      <c r="E120" s="46">
        <v>5</v>
      </c>
      <c r="F120" s="56" t="s">
        <v>352</v>
      </c>
      <c r="G120" s="60"/>
      <c r="H120" s="56"/>
      <c r="I120" s="60"/>
      <c r="J120" s="60"/>
      <c r="K120" s="60"/>
    </row>
    <row r="121" ht="17" spans="1:11">
      <c r="A121" s="46">
        <v>6</v>
      </c>
      <c r="B121" s="47" t="s">
        <v>353</v>
      </c>
      <c r="C121" s="48">
        <v>1</v>
      </c>
      <c r="D121" s="47"/>
      <c r="E121" s="46">
        <v>1</v>
      </c>
      <c r="F121" s="56" t="s">
        <v>354</v>
      </c>
      <c r="G121" s="57" t="s">
        <v>212</v>
      </c>
      <c r="H121" s="63">
        <v>1</v>
      </c>
      <c r="I121" s="60">
        <v>1</v>
      </c>
      <c r="J121" s="57"/>
      <c r="K121" s="60">
        <v>1</v>
      </c>
    </row>
    <row r="122" ht="17" spans="1:12">
      <c r="A122" s="46"/>
      <c r="B122" s="47"/>
      <c r="C122" s="48"/>
      <c r="D122" s="47"/>
      <c r="E122" s="46"/>
      <c r="F122" s="59" t="s">
        <v>355</v>
      </c>
      <c r="G122" s="57" t="s">
        <v>218</v>
      </c>
      <c r="H122" s="63">
        <v>1</v>
      </c>
      <c r="I122" s="60">
        <v>1</v>
      </c>
      <c r="J122" s="57" t="s">
        <v>356</v>
      </c>
      <c r="K122" s="60"/>
      <c r="L122" s="5" t="s">
        <v>357</v>
      </c>
    </row>
    <row r="123" ht="17" spans="1:12">
      <c r="A123" s="46"/>
      <c r="B123" s="47"/>
      <c r="C123" s="48"/>
      <c r="D123" s="47"/>
      <c r="E123" s="46">
        <v>2</v>
      </c>
      <c r="F123" s="56" t="s">
        <v>358</v>
      </c>
      <c r="G123" s="57" t="s">
        <v>212</v>
      </c>
      <c r="H123" s="63">
        <v>1</v>
      </c>
      <c r="I123" s="60">
        <v>1</v>
      </c>
      <c r="J123" s="57" t="s">
        <v>356</v>
      </c>
      <c r="K123" s="60"/>
      <c r="L123" s="5" t="s">
        <v>357</v>
      </c>
    </row>
    <row r="124" ht="17" spans="1:12">
      <c r="A124" s="46"/>
      <c r="B124" s="47"/>
      <c r="C124" s="48"/>
      <c r="D124" s="47"/>
      <c r="E124" s="46">
        <v>3</v>
      </c>
      <c r="F124" s="56" t="s">
        <v>359</v>
      </c>
      <c r="G124" s="57" t="s">
        <v>212</v>
      </c>
      <c r="H124" s="63">
        <v>1</v>
      </c>
      <c r="I124" s="60">
        <v>1</v>
      </c>
      <c r="J124" s="57" t="s">
        <v>356</v>
      </c>
      <c r="K124" s="60"/>
      <c r="L124" s="5" t="s">
        <v>357</v>
      </c>
    </row>
    <row r="125" ht="17" spans="1:12">
      <c r="A125" s="46"/>
      <c r="B125" s="47"/>
      <c r="C125" s="48"/>
      <c r="D125" s="47"/>
      <c r="E125" s="46">
        <v>4</v>
      </c>
      <c r="F125" s="56" t="s">
        <v>360</v>
      </c>
      <c r="G125" s="57" t="s">
        <v>212</v>
      </c>
      <c r="H125" s="63">
        <v>1</v>
      </c>
      <c r="I125" s="60">
        <v>1</v>
      </c>
      <c r="J125" s="57" t="s">
        <v>356</v>
      </c>
      <c r="K125" s="60">
        <v>1</v>
      </c>
      <c r="L125" s="5" t="s">
        <v>357</v>
      </c>
    </row>
    <row r="126" ht="17" spans="1:12">
      <c r="A126" s="46"/>
      <c r="B126" s="47"/>
      <c r="C126" s="48"/>
      <c r="D126" s="47"/>
      <c r="E126" s="46">
        <v>5</v>
      </c>
      <c r="F126" s="56" t="s">
        <v>361</v>
      </c>
      <c r="G126" s="57" t="s">
        <v>212</v>
      </c>
      <c r="H126" s="63">
        <v>1</v>
      </c>
      <c r="I126" s="60">
        <v>1</v>
      </c>
      <c r="J126" s="57" t="s">
        <v>356</v>
      </c>
      <c r="K126" s="60">
        <v>1</v>
      </c>
      <c r="L126" s="5" t="s">
        <v>357</v>
      </c>
    </row>
    <row r="127" ht="17" spans="1:12">
      <c r="A127" s="46"/>
      <c r="B127" s="47"/>
      <c r="C127" s="48"/>
      <c r="D127" s="47"/>
      <c r="E127" s="46">
        <v>6</v>
      </c>
      <c r="F127" s="59" t="s">
        <v>362</v>
      </c>
      <c r="G127" s="57" t="s">
        <v>212</v>
      </c>
      <c r="H127" s="63">
        <v>1</v>
      </c>
      <c r="I127" s="60">
        <v>1</v>
      </c>
      <c r="J127" s="57" t="s">
        <v>363</v>
      </c>
      <c r="K127" s="60">
        <v>1</v>
      </c>
      <c r="L127" s="5" t="s">
        <v>357</v>
      </c>
    </row>
    <row r="128" ht="17" spans="1:11">
      <c r="A128" s="46"/>
      <c r="B128" s="47"/>
      <c r="C128" s="48"/>
      <c r="D128" s="47"/>
      <c r="E128" s="46">
        <v>7</v>
      </c>
      <c r="F128" s="59" t="s">
        <v>364</v>
      </c>
      <c r="G128" s="57" t="s">
        <v>212</v>
      </c>
      <c r="H128" s="63">
        <v>1</v>
      </c>
      <c r="I128" s="60">
        <v>1</v>
      </c>
      <c r="J128" s="57" t="s">
        <v>363</v>
      </c>
      <c r="K128" s="60">
        <v>1</v>
      </c>
    </row>
    <row r="129" ht="17" spans="1:11">
      <c r="A129" s="46"/>
      <c r="B129" s="47"/>
      <c r="C129" s="48"/>
      <c r="D129" s="47"/>
      <c r="E129" s="46">
        <v>8</v>
      </c>
      <c r="F129" s="59" t="s">
        <v>365</v>
      </c>
      <c r="G129" s="57" t="s">
        <v>212</v>
      </c>
      <c r="H129" s="63">
        <v>1</v>
      </c>
      <c r="I129" s="60">
        <v>1</v>
      </c>
      <c r="J129" s="57" t="s">
        <v>363</v>
      </c>
      <c r="K129" s="60">
        <v>1</v>
      </c>
    </row>
    <row r="130" ht="17" spans="1:11">
      <c r="A130" s="46"/>
      <c r="B130" s="47"/>
      <c r="C130" s="48"/>
      <c r="D130" s="47"/>
      <c r="E130" s="46">
        <v>9</v>
      </c>
      <c r="F130" s="59" t="s">
        <v>366</v>
      </c>
      <c r="G130" s="57" t="s">
        <v>212</v>
      </c>
      <c r="H130" s="63">
        <v>1</v>
      </c>
      <c r="I130" s="60">
        <v>1</v>
      </c>
      <c r="J130" s="57" t="s">
        <v>367</v>
      </c>
      <c r="K130" s="60">
        <v>1</v>
      </c>
    </row>
    <row r="131" ht="17" spans="1:11">
      <c r="A131" s="46"/>
      <c r="B131" s="47"/>
      <c r="C131" s="48"/>
      <c r="D131" s="47"/>
      <c r="E131" s="46">
        <v>10</v>
      </c>
      <c r="F131" s="59" t="s">
        <v>368</v>
      </c>
      <c r="G131" s="57" t="s">
        <v>212</v>
      </c>
      <c r="H131" s="63">
        <v>1</v>
      </c>
      <c r="I131" s="60">
        <v>1</v>
      </c>
      <c r="J131" s="57" t="s">
        <v>363</v>
      </c>
      <c r="K131" s="60">
        <v>1</v>
      </c>
    </row>
    <row r="132" ht="17" spans="1:11">
      <c r="A132" s="46"/>
      <c r="B132" s="47"/>
      <c r="C132" s="48"/>
      <c r="D132" s="47"/>
      <c r="E132" s="46">
        <v>11</v>
      </c>
      <c r="F132" s="56" t="s">
        <v>369</v>
      </c>
      <c r="G132" s="57" t="s">
        <v>260</v>
      </c>
      <c r="H132" s="63">
        <v>1</v>
      </c>
      <c r="I132" s="60">
        <v>1</v>
      </c>
      <c r="J132" s="57" t="s">
        <v>363</v>
      </c>
      <c r="K132" s="60">
        <v>1</v>
      </c>
    </row>
    <row r="133" ht="17" hidden="1" spans="1:11">
      <c r="A133" s="46"/>
      <c r="B133" s="47"/>
      <c r="C133" s="48"/>
      <c r="D133" s="47"/>
      <c r="E133" s="46">
        <v>12</v>
      </c>
      <c r="F133" s="56" t="s">
        <v>370</v>
      </c>
      <c r="G133" s="57" t="s">
        <v>260</v>
      </c>
      <c r="H133" s="56"/>
      <c r="I133" s="60"/>
      <c r="J133" s="60"/>
      <c r="K133" s="60"/>
    </row>
    <row r="134" ht="17" hidden="1" spans="1:11">
      <c r="A134" s="46"/>
      <c r="B134" s="47"/>
      <c r="C134" s="48"/>
      <c r="D134" s="47"/>
      <c r="E134" s="46">
        <v>13</v>
      </c>
      <c r="F134" s="56" t="s">
        <v>371</v>
      </c>
      <c r="G134" s="57" t="s">
        <v>260</v>
      </c>
      <c r="H134" s="56"/>
      <c r="I134" s="60"/>
      <c r="J134" s="60"/>
      <c r="K134" s="60"/>
    </row>
    <row r="135" ht="17" hidden="1" spans="1:11">
      <c r="A135" s="46"/>
      <c r="B135" s="47"/>
      <c r="C135" s="48"/>
      <c r="D135" s="47"/>
      <c r="E135" s="46">
        <v>14</v>
      </c>
      <c r="F135" s="56" t="s">
        <v>372</v>
      </c>
      <c r="G135" s="57" t="s">
        <v>260</v>
      </c>
      <c r="H135" s="56"/>
      <c r="I135" s="60"/>
      <c r="J135" s="60"/>
      <c r="K135" s="60"/>
    </row>
    <row r="136" ht="17" hidden="1" spans="1:11">
      <c r="A136" s="46"/>
      <c r="B136" s="47"/>
      <c r="C136" s="48"/>
      <c r="D136" s="47"/>
      <c r="E136" s="46">
        <v>15</v>
      </c>
      <c r="F136" s="56" t="s">
        <v>373</v>
      </c>
      <c r="G136" s="57" t="s">
        <v>260</v>
      </c>
      <c r="H136" s="56"/>
      <c r="I136" s="60"/>
      <c r="J136" s="60"/>
      <c r="K136" s="60"/>
    </row>
    <row r="137" ht="17" hidden="1" spans="1:11">
      <c r="A137" s="46"/>
      <c r="B137" s="47"/>
      <c r="C137" s="48"/>
      <c r="D137" s="47"/>
      <c r="E137" s="46">
        <v>16</v>
      </c>
      <c r="F137" s="56" t="s">
        <v>374</v>
      </c>
      <c r="G137" s="57" t="s">
        <v>260</v>
      </c>
      <c r="H137" s="56"/>
      <c r="I137" s="60"/>
      <c r="J137" s="60"/>
      <c r="K137" s="60"/>
    </row>
    <row r="138" ht="17" hidden="1" spans="1:11">
      <c r="A138" s="46"/>
      <c r="B138" s="47"/>
      <c r="C138" s="48"/>
      <c r="D138" s="47"/>
      <c r="E138" s="46">
        <v>17</v>
      </c>
      <c r="F138" s="56" t="s">
        <v>375</v>
      </c>
      <c r="G138" s="57" t="s">
        <v>260</v>
      </c>
      <c r="H138" s="56"/>
      <c r="I138" s="60"/>
      <c r="J138" s="60"/>
      <c r="K138" s="60"/>
    </row>
    <row r="139" ht="17" hidden="1" spans="1:11">
      <c r="A139" s="46"/>
      <c r="B139" s="49"/>
      <c r="C139" s="46">
        <v>2</v>
      </c>
      <c r="D139" s="67"/>
      <c r="E139" s="46">
        <v>1</v>
      </c>
      <c r="F139" s="56" t="s">
        <v>376</v>
      </c>
      <c r="G139" s="57" t="s">
        <v>212</v>
      </c>
      <c r="H139" s="56"/>
      <c r="I139" s="60">
        <v>1</v>
      </c>
      <c r="J139" s="60"/>
      <c r="K139" s="60"/>
    </row>
    <row r="140" ht="17" spans="1:11">
      <c r="A140" s="46">
        <v>7</v>
      </c>
      <c r="B140" s="49" t="s">
        <v>377</v>
      </c>
      <c r="C140" s="46">
        <v>1</v>
      </c>
      <c r="D140" s="67"/>
      <c r="E140" s="46">
        <v>1</v>
      </c>
      <c r="F140" s="56" t="s">
        <v>378</v>
      </c>
      <c r="G140" s="57" t="s">
        <v>212</v>
      </c>
      <c r="H140" s="63">
        <v>1</v>
      </c>
      <c r="I140" s="60"/>
      <c r="J140" s="60"/>
      <c r="K140" s="60"/>
    </row>
    <row r="141" ht="17" spans="1:11">
      <c r="A141" s="46"/>
      <c r="B141" s="49"/>
      <c r="C141" s="46"/>
      <c r="D141" s="67"/>
      <c r="E141" s="46">
        <v>8</v>
      </c>
      <c r="F141" s="56" t="s">
        <v>379</v>
      </c>
      <c r="G141" s="57" t="s">
        <v>212</v>
      </c>
      <c r="H141" s="63">
        <v>1</v>
      </c>
      <c r="I141" s="60"/>
      <c r="J141" s="60"/>
      <c r="K141" s="60"/>
    </row>
    <row r="142" ht="17" spans="1:11">
      <c r="A142" s="46"/>
      <c r="B142" s="49"/>
      <c r="C142" s="46"/>
      <c r="D142" s="67"/>
      <c r="E142" s="46">
        <v>9</v>
      </c>
      <c r="F142" s="56" t="s">
        <v>380</v>
      </c>
      <c r="G142" s="57" t="s">
        <v>212</v>
      </c>
      <c r="H142" s="63">
        <v>1</v>
      </c>
      <c r="I142" s="60"/>
      <c r="J142" s="60"/>
      <c r="K142" s="60"/>
    </row>
    <row r="143" ht="17" spans="1:11">
      <c r="A143" s="46"/>
      <c r="B143" s="49"/>
      <c r="C143" s="46"/>
      <c r="D143" s="67"/>
      <c r="E143" s="46">
        <v>10</v>
      </c>
      <c r="F143" s="56" t="s">
        <v>381</v>
      </c>
      <c r="G143" s="57" t="s">
        <v>212</v>
      </c>
      <c r="H143" s="63">
        <v>1</v>
      </c>
      <c r="I143" s="60"/>
      <c r="J143" s="60"/>
      <c r="K143" s="60"/>
    </row>
    <row r="144" ht="17" spans="1:11">
      <c r="A144" s="46"/>
      <c r="B144" s="49"/>
      <c r="C144" s="46"/>
      <c r="D144" s="67"/>
      <c r="E144" s="46">
        <v>2</v>
      </c>
      <c r="F144" s="56" t="s">
        <v>382</v>
      </c>
      <c r="G144" s="57" t="s">
        <v>212</v>
      </c>
      <c r="H144" s="63">
        <v>1</v>
      </c>
      <c r="I144" s="60">
        <v>1</v>
      </c>
      <c r="J144" s="60"/>
      <c r="K144" s="60"/>
    </row>
    <row r="145" ht="17" spans="1:11">
      <c r="A145" s="46"/>
      <c r="B145" s="49"/>
      <c r="C145" s="46"/>
      <c r="D145" s="67"/>
      <c r="E145" s="46">
        <v>3</v>
      </c>
      <c r="F145" s="56" t="s">
        <v>383</v>
      </c>
      <c r="G145" s="57" t="s">
        <v>212</v>
      </c>
      <c r="H145" s="63">
        <v>1</v>
      </c>
      <c r="I145" s="60">
        <v>1</v>
      </c>
      <c r="J145" s="57" t="s">
        <v>367</v>
      </c>
      <c r="K145" s="60"/>
    </row>
    <row r="146" ht="34" spans="1:11">
      <c r="A146" s="46"/>
      <c r="B146" s="49"/>
      <c r="C146" s="46"/>
      <c r="D146" s="67"/>
      <c r="E146" s="46">
        <v>4</v>
      </c>
      <c r="F146" s="47" t="s">
        <v>384</v>
      </c>
      <c r="G146" s="57" t="s">
        <v>212</v>
      </c>
      <c r="H146" s="63">
        <v>1</v>
      </c>
      <c r="I146" s="60"/>
      <c r="J146" s="60"/>
      <c r="K146" s="60"/>
    </row>
    <row r="147" ht="17" spans="1:12">
      <c r="A147" s="46"/>
      <c r="B147" s="49"/>
      <c r="C147" s="46"/>
      <c r="D147" s="67"/>
      <c r="E147" s="46">
        <v>5</v>
      </c>
      <c r="F147" s="56" t="s">
        <v>385</v>
      </c>
      <c r="G147" s="57" t="s">
        <v>270</v>
      </c>
      <c r="H147" s="63">
        <v>1</v>
      </c>
      <c r="I147" s="60">
        <v>1</v>
      </c>
      <c r="J147" s="57" t="s">
        <v>356</v>
      </c>
      <c r="K147" s="60">
        <v>1</v>
      </c>
      <c r="L147" s="5" t="s">
        <v>357</v>
      </c>
    </row>
    <row r="148" ht="17" spans="1:12">
      <c r="A148" s="46"/>
      <c r="B148" s="49"/>
      <c r="C148" s="46"/>
      <c r="D148" s="67"/>
      <c r="E148" s="46">
        <v>6</v>
      </c>
      <c r="F148" s="56" t="s">
        <v>386</v>
      </c>
      <c r="G148" s="57" t="s">
        <v>270</v>
      </c>
      <c r="H148" s="63">
        <v>1</v>
      </c>
      <c r="I148" s="60">
        <v>1</v>
      </c>
      <c r="J148" s="57" t="s">
        <v>356</v>
      </c>
      <c r="K148" s="60">
        <v>1</v>
      </c>
      <c r="L148" s="5" t="s">
        <v>357</v>
      </c>
    </row>
    <row r="149" ht="17" hidden="1" spans="1:11">
      <c r="A149" s="46"/>
      <c r="B149" s="49"/>
      <c r="C149" s="46"/>
      <c r="D149" s="67"/>
      <c r="E149" s="46">
        <v>7</v>
      </c>
      <c r="F149" s="59" t="s">
        <v>387</v>
      </c>
      <c r="G149" s="57" t="s">
        <v>260</v>
      </c>
      <c r="H149" s="63"/>
      <c r="I149" s="60"/>
      <c r="J149" s="57"/>
      <c r="K149" s="60"/>
    </row>
    <row r="150" ht="17" spans="1:11">
      <c r="A150" s="46"/>
      <c r="B150" s="49"/>
      <c r="C150" s="46"/>
      <c r="D150" s="67"/>
      <c r="E150" s="46"/>
      <c r="F150" s="59" t="s">
        <v>388</v>
      </c>
      <c r="G150" s="57" t="s">
        <v>218</v>
      </c>
      <c r="H150" s="63">
        <v>1</v>
      </c>
      <c r="I150" s="60">
        <v>1</v>
      </c>
      <c r="J150" s="57" t="s">
        <v>363</v>
      </c>
      <c r="K150" s="60"/>
    </row>
    <row r="151" ht="17" spans="1:11">
      <c r="A151" s="46"/>
      <c r="B151" s="49"/>
      <c r="C151" s="46"/>
      <c r="D151" s="67"/>
      <c r="E151" s="46"/>
      <c r="F151" s="59" t="s">
        <v>389</v>
      </c>
      <c r="G151" s="57" t="s">
        <v>218</v>
      </c>
      <c r="H151" s="63">
        <v>1</v>
      </c>
      <c r="I151" s="60">
        <v>1</v>
      </c>
      <c r="J151" s="60"/>
      <c r="K151" s="60">
        <v>1</v>
      </c>
    </row>
    <row r="152" ht="17" hidden="1" spans="1:11">
      <c r="A152" s="46"/>
      <c r="B152" s="49"/>
      <c r="C152" s="46">
        <v>2</v>
      </c>
      <c r="D152" s="60"/>
      <c r="E152" s="46">
        <v>1</v>
      </c>
      <c r="F152" s="56" t="s">
        <v>390</v>
      </c>
      <c r="G152" s="57" t="s">
        <v>212</v>
      </c>
      <c r="H152" s="56"/>
      <c r="I152" s="60">
        <v>1</v>
      </c>
      <c r="J152" s="57"/>
      <c r="K152" s="60"/>
    </row>
    <row r="153" ht="17" spans="1:12">
      <c r="A153" s="46">
        <v>8</v>
      </c>
      <c r="B153" s="49" t="s">
        <v>391</v>
      </c>
      <c r="C153" s="46">
        <v>1</v>
      </c>
      <c r="D153" s="49" t="s">
        <v>392</v>
      </c>
      <c r="E153" s="46">
        <v>1</v>
      </c>
      <c r="F153" s="56" t="s">
        <v>393</v>
      </c>
      <c r="G153" s="57" t="s">
        <v>212</v>
      </c>
      <c r="H153" s="63">
        <v>1</v>
      </c>
      <c r="I153" s="60">
        <v>1</v>
      </c>
      <c r="J153" s="57" t="s">
        <v>356</v>
      </c>
      <c r="K153" s="60"/>
      <c r="L153" s="5" t="s">
        <v>394</v>
      </c>
    </row>
    <row r="154" ht="17" spans="1:12">
      <c r="A154" s="46"/>
      <c r="B154" s="49"/>
      <c r="C154" s="46"/>
      <c r="D154" s="49"/>
      <c r="E154" s="46">
        <v>2</v>
      </c>
      <c r="F154" s="56" t="s">
        <v>395</v>
      </c>
      <c r="G154" s="57" t="s">
        <v>212</v>
      </c>
      <c r="H154" s="63">
        <v>1</v>
      </c>
      <c r="I154" s="60">
        <v>1</v>
      </c>
      <c r="J154" s="57" t="s">
        <v>356</v>
      </c>
      <c r="K154" s="60"/>
      <c r="L154" s="5" t="s">
        <v>394</v>
      </c>
    </row>
    <row r="155" ht="17" spans="1:12">
      <c r="A155" s="46"/>
      <c r="B155" s="49"/>
      <c r="C155" s="46"/>
      <c r="D155" s="49"/>
      <c r="E155" s="46">
        <v>4</v>
      </c>
      <c r="F155" s="56" t="s">
        <v>396</v>
      </c>
      <c r="G155" s="57" t="s">
        <v>212</v>
      </c>
      <c r="H155" s="63">
        <v>1</v>
      </c>
      <c r="I155" s="60">
        <v>1</v>
      </c>
      <c r="J155" s="57" t="s">
        <v>356</v>
      </c>
      <c r="K155" s="60"/>
      <c r="L155" s="5" t="s">
        <v>397</v>
      </c>
    </row>
    <row r="156" ht="17" spans="1:12">
      <c r="A156" s="46"/>
      <c r="B156" s="49"/>
      <c r="C156" s="46"/>
      <c r="D156" s="49"/>
      <c r="E156" s="46">
        <v>5</v>
      </c>
      <c r="F156" s="56" t="s">
        <v>398</v>
      </c>
      <c r="G156" s="57" t="s">
        <v>212</v>
      </c>
      <c r="H156" s="63">
        <v>1</v>
      </c>
      <c r="I156" s="60">
        <v>1</v>
      </c>
      <c r="J156" s="57"/>
      <c r="K156" s="60"/>
      <c r="L156" s="5"/>
    </row>
    <row r="157" ht="17" spans="1:12">
      <c r="A157" s="46"/>
      <c r="B157" s="49"/>
      <c r="C157" s="46"/>
      <c r="D157" s="49"/>
      <c r="E157" s="46">
        <v>6</v>
      </c>
      <c r="F157" s="56" t="s">
        <v>399</v>
      </c>
      <c r="G157" s="57" t="s">
        <v>212</v>
      </c>
      <c r="H157" s="63">
        <v>1</v>
      </c>
      <c r="I157" s="60">
        <v>1</v>
      </c>
      <c r="J157" s="57" t="s">
        <v>356</v>
      </c>
      <c r="K157" s="60"/>
      <c r="L157" s="5" t="s">
        <v>397</v>
      </c>
    </row>
    <row r="158" ht="17" spans="1:11">
      <c r="A158" s="46"/>
      <c r="B158" s="49"/>
      <c r="C158" s="46"/>
      <c r="D158" s="49"/>
      <c r="E158" s="46">
        <v>7</v>
      </c>
      <c r="F158" s="56" t="s">
        <v>400</v>
      </c>
      <c r="G158" s="57" t="s">
        <v>212</v>
      </c>
      <c r="H158" s="63">
        <v>1</v>
      </c>
      <c r="I158" s="60">
        <v>1</v>
      </c>
      <c r="J158" s="60"/>
      <c r="K158" s="60"/>
    </row>
    <row r="159" ht="17" spans="1:11">
      <c r="A159" s="46"/>
      <c r="B159" s="49"/>
      <c r="C159" s="46"/>
      <c r="D159" s="49"/>
      <c r="E159" s="46">
        <v>8</v>
      </c>
      <c r="F159" s="56" t="s">
        <v>401</v>
      </c>
      <c r="G159" s="57" t="s">
        <v>212</v>
      </c>
      <c r="H159" s="63">
        <v>1</v>
      </c>
      <c r="I159" s="60">
        <v>1</v>
      </c>
      <c r="J159" s="57" t="s">
        <v>356</v>
      </c>
      <c r="K159" s="60"/>
    </row>
    <row r="160" ht="17" spans="1:12">
      <c r="A160" s="46"/>
      <c r="B160" s="49"/>
      <c r="C160" s="46"/>
      <c r="D160" s="49"/>
      <c r="E160" s="46">
        <v>9</v>
      </c>
      <c r="F160" s="56" t="s">
        <v>402</v>
      </c>
      <c r="G160" s="57" t="s">
        <v>212</v>
      </c>
      <c r="H160" s="63">
        <v>1</v>
      </c>
      <c r="I160" s="60">
        <v>1</v>
      </c>
      <c r="J160" s="57" t="s">
        <v>356</v>
      </c>
      <c r="K160" s="60"/>
      <c r="L160" s="5" t="s">
        <v>403</v>
      </c>
    </row>
    <row r="161" ht="17" hidden="1" spans="1:11">
      <c r="A161" s="46"/>
      <c r="B161" s="49"/>
      <c r="C161" s="60">
        <v>2</v>
      </c>
      <c r="D161" s="60" t="s">
        <v>404</v>
      </c>
      <c r="E161" s="46">
        <v>1</v>
      </c>
      <c r="F161" s="56" t="s">
        <v>404</v>
      </c>
      <c r="G161" s="57" t="s">
        <v>212</v>
      </c>
      <c r="H161" s="56"/>
      <c r="I161" s="60">
        <v>1</v>
      </c>
      <c r="J161" s="57"/>
      <c r="K161" s="60"/>
    </row>
    <row r="162" ht="17" spans="1:11">
      <c r="A162" s="46"/>
      <c r="B162" s="49"/>
      <c r="C162" s="46">
        <v>3</v>
      </c>
      <c r="D162" s="49" t="s">
        <v>405</v>
      </c>
      <c r="E162" s="46">
        <v>2</v>
      </c>
      <c r="F162" s="56" t="s">
        <v>406</v>
      </c>
      <c r="G162" s="57" t="s">
        <v>270</v>
      </c>
      <c r="H162" s="63">
        <v>1</v>
      </c>
      <c r="I162" s="60">
        <v>1</v>
      </c>
      <c r="J162" s="57" t="s">
        <v>356</v>
      </c>
      <c r="K162" s="60">
        <v>1</v>
      </c>
    </row>
    <row r="163" ht="17" spans="1:11">
      <c r="A163" s="46"/>
      <c r="B163" s="49"/>
      <c r="C163" s="46"/>
      <c r="D163" s="49"/>
      <c r="E163" s="46">
        <v>1</v>
      </c>
      <c r="F163" s="56" t="s">
        <v>407</v>
      </c>
      <c r="G163" s="57" t="s">
        <v>270</v>
      </c>
      <c r="H163" s="63">
        <v>1</v>
      </c>
      <c r="I163" s="60">
        <v>1</v>
      </c>
      <c r="J163" s="57" t="s">
        <v>356</v>
      </c>
      <c r="K163" s="60">
        <v>1</v>
      </c>
    </row>
    <row r="164" ht="17" spans="1:11">
      <c r="A164" s="46"/>
      <c r="B164" s="49"/>
      <c r="C164" s="46"/>
      <c r="D164" s="49"/>
      <c r="E164" s="46">
        <v>5</v>
      </c>
      <c r="F164" s="56" t="s">
        <v>408</v>
      </c>
      <c r="G164" s="57" t="s">
        <v>270</v>
      </c>
      <c r="H164" s="63">
        <v>1</v>
      </c>
      <c r="I164" s="60">
        <v>1</v>
      </c>
      <c r="J164" s="57" t="s">
        <v>356</v>
      </c>
      <c r="K164" s="60"/>
    </row>
    <row r="165" ht="17" spans="1:11">
      <c r="A165" s="46"/>
      <c r="B165" s="49"/>
      <c r="C165" s="46"/>
      <c r="D165" s="49"/>
      <c r="E165" s="46">
        <v>6</v>
      </c>
      <c r="F165" s="56" t="s">
        <v>409</v>
      </c>
      <c r="G165" s="57" t="s">
        <v>270</v>
      </c>
      <c r="H165" s="63">
        <v>1</v>
      </c>
      <c r="I165" s="60">
        <v>1</v>
      </c>
      <c r="J165" s="57" t="s">
        <v>356</v>
      </c>
      <c r="K165" s="60"/>
    </row>
    <row r="166" ht="17" spans="1:11">
      <c r="A166" s="46"/>
      <c r="B166" s="49"/>
      <c r="C166" s="46"/>
      <c r="D166" s="49"/>
      <c r="E166" s="46">
        <v>3</v>
      </c>
      <c r="F166" s="56" t="s">
        <v>410</v>
      </c>
      <c r="G166" s="57" t="s">
        <v>270</v>
      </c>
      <c r="H166" s="63">
        <v>1</v>
      </c>
      <c r="I166" s="60">
        <v>1</v>
      </c>
      <c r="J166" s="57" t="s">
        <v>356</v>
      </c>
      <c r="K166" s="60">
        <v>1</v>
      </c>
    </row>
    <row r="167" ht="17" spans="1:11">
      <c r="A167" s="46"/>
      <c r="B167" s="49"/>
      <c r="C167" s="46"/>
      <c r="D167" s="49"/>
      <c r="E167" s="46">
        <v>4</v>
      </c>
      <c r="F167" s="56" t="s">
        <v>411</v>
      </c>
      <c r="G167" s="57" t="s">
        <v>270</v>
      </c>
      <c r="H167" s="63">
        <v>1</v>
      </c>
      <c r="I167" s="60">
        <v>1</v>
      </c>
      <c r="J167" s="57" t="s">
        <v>356</v>
      </c>
      <c r="K167" s="60">
        <v>1</v>
      </c>
    </row>
    <row r="168" ht="17" spans="1:11">
      <c r="A168" s="46"/>
      <c r="B168" s="49"/>
      <c r="C168" s="46"/>
      <c r="D168" s="49"/>
      <c r="E168" s="46">
        <v>7</v>
      </c>
      <c r="F168" s="56" t="s">
        <v>412</v>
      </c>
      <c r="G168" s="57" t="s">
        <v>270</v>
      </c>
      <c r="H168" s="63">
        <v>1</v>
      </c>
      <c r="I168" s="60">
        <v>1</v>
      </c>
      <c r="J168" s="57" t="s">
        <v>356</v>
      </c>
      <c r="K168" s="60">
        <v>1</v>
      </c>
    </row>
    <row r="169" ht="17" spans="1:11">
      <c r="A169" s="46"/>
      <c r="B169" s="49"/>
      <c r="C169" s="46"/>
      <c r="D169" s="49"/>
      <c r="E169" s="46">
        <v>11</v>
      </c>
      <c r="F169" s="56" t="s">
        <v>413</v>
      </c>
      <c r="G169" s="57" t="s">
        <v>270</v>
      </c>
      <c r="H169" s="63">
        <v>1</v>
      </c>
      <c r="I169" s="60">
        <v>1</v>
      </c>
      <c r="J169" s="57" t="s">
        <v>363</v>
      </c>
      <c r="K169" s="60"/>
    </row>
    <row r="170" ht="17" spans="1:11">
      <c r="A170" s="46"/>
      <c r="B170" s="49"/>
      <c r="C170" s="46"/>
      <c r="D170" s="49"/>
      <c r="E170" s="46">
        <v>8</v>
      </c>
      <c r="F170" s="56" t="s">
        <v>414</v>
      </c>
      <c r="G170" s="57" t="s">
        <v>270</v>
      </c>
      <c r="H170" s="63">
        <v>1</v>
      </c>
      <c r="I170" s="60">
        <v>1</v>
      </c>
      <c r="J170" s="57" t="s">
        <v>356</v>
      </c>
      <c r="K170" s="60"/>
    </row>
    <row r="171" ht="17" spans="1:11">
      <c r="A171" s="46"/>
      <c r="B171" s="49"/>
      <c r="C171" s="46"/>
      <c r="D171" s="49"/>
      <c r="E171" s="46">
        <v>9</v>
      </c>
      <c r="F171" s="56" t="s">
        <v>415</v>
      </c>
      <c r="G171" s="57" t="s">
        <v>270</v>
      </c>
      <c r="H171" s="63">
        <v>1</v>
      </c>
      <c r="I171" s="60">
        <v>1</v>
      </c>
      <c r="J171" s="57" t="s">
        <v>356</v>
      </c>
      <c r="K171" s="60"/>
    </row>
    <row r="172" ht="17" spans="1:11">
      <c r="A172" s="46"/>
      <c r="B172" s="49"/>
      <c r="C172" s="46"/>
      <c r="D172" s="49"/>
      <c r="E172" s="46">
        <v>10</v>
      </c>
      <c r="F172" s="56" t="s">
        <v>416</v>
      </c>
      <c r="G172" s="57" t="s">
        <v>270</v>
      </c>
      <c r="H172" s="63">
        <v>1</v>
      </c>
      <c r="I172" s="60">
        <v>1</v>
      </c>
      <c r="J172" s="57" t="s">
        <v>356</v>
      </c>
      <c r="K172" s="60"/>
    </row>
    <row r="173" ht="17" hidden="1" spans="1:11">
      <c r="A173" s="46"/>
      <c r="B173" s="49"/>
      <c r="C173" s="60">
        <v>4</v>
      </c>
      <c r="D173" s="60" t="s">
        <v>417</v>
      </c>
      <c r="E173" s="46">
        <v>1</v>
      </c>
      <c r="F173" s="56" t="s">
        <v>417</v>
      </c>
      <c r="G173" s="57" t="s">
        <v>212</v>
      </c>
      <c r="H173" s="56"/>
      <c r="I173" s="60">
        <v>1</v>
      </c>
      <c r="J173" s="60"/>
      <c r="K173" s="60"/>
    </row>
    <row r="174" ht="17" spans="1:12">
      <c r="A174" s="46">
        <v>9</v>
      </c>
      <c r="B174" s="47" t="s">
        <v>418</v>
      </c>
      <c r="C174" s="46">
        <v>1</v>
      </c>
      <c r="D174" s="67"/>
      <c r="E174" s="46">
        <v>1</v>
      </c>
      <c r="F174" s="56" t="s">
        <v>419</v>
      </c>
      <c r="G174" s="57" t="s">
        <v>270</v>
      </c>
      <c r="H174" s="63">
        <v>1</v>
      </c>
      <c r="I174" s="60">
        <v>1</v>
      </c>
      <c r="J174" s="57" t="s">
        <v>420</v>
      </c>
      <c r="K174" s="60"/>
      <c r="L174" s="5" t="s">
        <v>357</v>
      </c>
    </row>
    <row r="175" ht="17" spans="1:12">
      <c r="A175" s="46"/>
      <c r="B175" s="49"/>
      <c r="C175" s="46"/>
      <c r="D175" s="67"/>
      <c r="E175" s="46">
        <v>2</v>
      </c>
      <c r="F175" s="56" t="s">
        <v>421</v>
      </c>
      <c r="G175" s="57" t="s">
        <v>270</v>
      </c>
      <c r="H175" s="63">
        <v>1</v>
      </c>
      <c r="I175" s="60">
        <v>1</v>
      </c>
      <c r="J175" s="57" t="s">
        <v>420</v>
      </c>
      <c r="K175" s="60"/>
      <c r="L175" s="5" t="s">
        <v>422</v>
      </c>
    </row>
    <row r="176" ht="17" spans="1:11">
      <c r="A176" s="46"/>
      <c r="B176" s="49"/>
      <c r="C176" s="46"/>
      <c r="D176" s="67"/>
      <c r="E176" s="46">
        <v>3</v>
      </c>
      <c r="F176" s="56" t="s">
        <v>423</v>
      </c>
      <c r="G176" s="57" t="s">
        <v>270</v>
      </c>
      <c r="H176" s="63">
        <v>1</v>
      </c>
      <c r="I176" s="60">
        <v>1</v>
      </c>
      <c r="J176" s="57" t="s">
        <v>420</v>
      </c>
      <c r="K176" s="60"/>
    </row>
    <row r="177" ht="17" spans="1:11">
      <c r="A177" s="46"/>
      <c r="B177" s="49"/>
      <c r="C177" s="46"/>
      <c r="D177" s="67"/>
      <c r="E177" s="46">
        <v>6</v>
      </c>
      <c r="F177" s="56" t="s">
        <v>424</v>
      </c>
      <c r="G177" s="57" t="s">
        <v>270</v>
      </c>
      <c r="H177" s="63">
        <v>1</v>
      </c>
      <c r="I177" s="60">
        <v>1</v>
      </c>
      <c r="J177" s="57" t="s">
        <v>420</v>
      </c>
      <c r="K177" s="60"/>
    </row>
    <row r="178" ht="17" spans="1:11">
      <c r="A178" s="46"/>
      <c r="B178" s="49"/>
      <c r="C178" s="46"/>
      <c r="D178" s="67"/>
      <c r="E178" s="46">
        <v>4</v>
      </c>
      <c r="F178" s="56" t="s">
        <v>425</v>
      </c>
      <c r="G178" s="57" t="s">
        <v>270</v>
      </c>
      <c r="H178" s="63">
        <v>1</v>
      </c>
      <c r="I178" s="60">
        <v>1</v>
      </c>
      <c r="J178" s="57" t="s">
        <v>420</v>
      </c>
      <c r="K178" s="60"/>
    </row>
    <row r="179" ht="17" spans="1:11">
      <c r="A179" s="46"/>
      <c r="B179" s="49"/>
      <c r="C179" s="46"/>
      <c r="D179" s="67"/>
      <c r="E179" s="46">
        <v>5</v>
      </c>
      <c r="F179" s="56" t="s">
        <v>426</v>
      </c>
      <c r="G179" s="57" t="s">
        <v>270</v>
      </c>
      <c r="H179" s="63">
        <v>1</v>
      </c>
      <c r="I179" s="60">
        <v>1</v>
      </c>
      <c r="J179" s="57" t="s">
        <v>420</v>
      </c>
      <c r="K179" s="60"/>
    </row>
    <row r="180" ht="17" spans="1:11">
      <c r="A180" s="46"/>
      <c r="B180" s="49"/>
      <c r="C180" s="46"/>
      <c r="D180" s="67"/>
      <c r="E180" s="46">
        <v>7</v>
      </c>
      <c r="F180" s="56" t="s">
        <v>427</v>
      </c>
      <c r="G180" s="57" t="s">
        <v>270</v>
      </c>
      <c r="H180" s="63">
        <v>1</v>
      </c>
      <c r="I180" s="60">
        <v>1</v>
      </c>
      <c r="J180" s="57" t="s">
        <v>420</v>
      </c>
      <c r="K180" s="60"/>
    </row>
    <row r="181" ht="17" hidden="1" spans="1:11">
      <c r="A181" s="46"/>
      <c r="B181" s="49"/>
      <c r="C181" s="46"/>
      <c r="D181" s="67"/>
      <c r="E181" s="46">
        <v>8</v>
      </c>
      <c r="F181" s="56" t="s">
        <v>428</v>
      </c>
      <c r="G181" s="57" t="s">
        <v>260</v>
      </c>
      <c r="H181" s="56"/>
      <c r="I181" s="60"/>
      <c r="J181" s="60"/>
      <c r="K181" s="60"/>
    </row>
    <row r="182" ht="17" hidden="1" spans="1:11">
      <c r="A182" s="46"/>
      <c r="B182" s="49"/>
      <c r="C182" s="46"/>
      <c r="D182" s="67"/>
      <c r="E182" s="46">
        <v>9</v>
      </c>
      <c r="F182" s="56" t="s">
        <v>429</v>
      </c>
      <c r="G182" s="57" t="s">
        <v>260</v>
      </c>
      <c r="H182" s="56"/>
      <c r="I182" s="60"/>
      <c r="J182" s="60"/>
      <c r="K182" s="60"/>
    </row>
    <row r="183" ht="17" hidden="1" spans="1:11">
      <c r="A183" s="46"/>
      <c r="B183" s="49"/>
      <c r="C183" s="60">
        <v>2</v>
      </c>
      <c r="D183" s="60"/>
      <c r="E183" s="46">
        <v>1</v>
      </c>
      <c r="F183" s="56" t="s">
        <v>430</v>
      </c>
      <c r="G183" s="57" t="s">
        <v>212</v>
      </c>
      <c r="H183" s="56"/>
      <c r="I183" s="60">
        <v>1</v>
      </c>
      <c r="J183" s="60"/>
      <c r="K183" s="60"/>
    </row>
    <row r="184" ht="17" hidden="1" spans="1:11">
      <c r="A184" s="46">
        <v>10</v>
      </c>
      <c r="B184" s="49" t="s">
        <v>431</v>
      </c>
      <c r="C184" s="60">
        <v>1</v>
      </c>
      <c r="D184" s="60"/>
      <c r="E184" s="46">
        <v>1</v>
      </c>
      <c r="F184" s="56" t="s">
        <v>432</v>
      </c>
      <c r="G184" s="57" t="s">
        <v>212</v>
      </c>
      <c r="H184" s="56"/>
      <c r="I184" s="60">
        <v>1</v>
      </c>
      <c r="J184" s="60"/>
      <c r="K184" s="60"/>
    </row>
    <row r="185" ht="17" spans="1:11">
      <c r="A185" s="46"/>
      <c r="B185" s="49"/>
      <c r="C185" s="60">
        <v>2</v>
      </c>
      <c r="D185" s="60"/>
      <c r="E185" s="46">
        <v>1</v>
      </c>
      <c r="F185" s="56" t="s">
        <v>433</v>
      </c>
      <c r="G185" s="57" t="s">
        <v>212</v>
      </c>
      <c r="H185" s="63">
        <v>1</v>
      </c>
      <c r="I185" s="60">
        <v>1</v>
      </c>
      <c r="J185" s="60"/>
      <c r="K185" s="60"/>
    </row>
    <row r="186" ht="17" spans="1:11">
      <c r="A186" s="46">
        <v>11</v>
      </c>
      <c r="B186" s="49" t="s">
        <v>434</v>
      </c>
      <c r="C186" s="46">
        <v>1</v>
      </c>
      <c r="D186" s="49"/>
      <c r="E186" s="46">
        <v>1</v>
      </c>
      <c r="F186" s="47" t="s">
        <v>434</v>
      </c>
      <c r="G186" s="57" t="s">
        <v>212</v>
      </c>
      <c r="H186" s="63">
        <v>1</v>
      </c>
      <c r="I186" s="60">
        <v>1</v>
      </c>
      <c r="J186" s="60"/>
      <c r="K186" s="60"/>
    </row>
    <row r="187" ht="17" spans="1:11">
      <c r="A187" s="46">
        <v>12</v>
      </c>
      <c r="B187" s="49" t="s">
        <v>435</v>
      </c>
      <c r="C187" s="46">
        <v>1</v>
      </c>
      <c r="D187" s="49" t="s">
        <v>436</v>
      </c>
      <c r="E187" s="46">
        <v>1</v>
      </c>
      <c r="F187" s="56" t="s">
        <v>437</v>
      </c>
      <c r="G187" s="57" t="s">
        <v>212</v>
      </c>
      <c r="H187" s="63">
        <v>1</v>
      </c>
      <c r="I187" s="60">
        <v>1</v>
      </c>
      <c r="J187" s="60"/>
      <c r="K187" s="60"/>
    </row>
    <row r="188" ht="17" spans="1:12">
      <c r="A188" s="46"/>
      <c r="B188" s="49"/>
      <c r="C188" s="46"/>
      <c r="D188" s="49"/>
      <c r="E188" s="46">
        <v>2</v>
      </c>
      <c r="F188" s="56" t="s">
        <v>438</v>
      </c>
      <c r="G188" s="57" t="s">
        <v>212</v>
      </c>
      <c r="H188" s="63">
        <v>1</v>
      </c>
      <c r="I188" s="60">
        <v>1</v>
      </c>
      <c r="J188" s="60"/>
      <c r="K188" s="60"/>
      <c r="L188" s="5" t="s">
        <v>394</v>
      </c>
    </row>
    <row r="189" ht="17" hidden="1" spans="1:11">
      <c r="A189" s="46"/>
      <c r="B189" s="49"/>
      <c r="C189" s="46"/>
      <c r="D189" s="49"/>
      <c r="E189" s="46">
        <v>3</v>
      </c>
      <c r="F189" s="47" t="s">
        <v>439</v>
      </c>
      <c r="G189" s="57" t="s">
        <v>212</v>
      </c>
      <c r="H189" s="56"/>
      <c r="I189" s="60">
        <v>1</v>
      </c>
      <c r="J189" s="60"/>
      <c r="K189" s="60"/>
    </row>
    <row r="190" ht="17" spans="1:11">
      <c r="A190" s="46"/>
      <c r="B190" s="49"/>
      <c r="C190" s="46">
        <v>2</v>
      </c>
      <c r="D190" s="49" t="s">
        <v>440</v>
      </c>
      <c r="E190" s="46">
        <v>1</v>
      </c>
      <c r="F190" s="47" t="s">
        <v>441</v>
      </c>
      <c r="G190" s="57" t="s">
        <v>212</v>
      </c>
      <c r="H190" s="63">
        <v>1</v>
      </c>
      <c r="I190" s="60">
        <v>1</v>
      </c>
      <c r="J190" s="60"/>
      <c r="K190" s="60"/>
    </row>
    <row r="191" ht="17" spans="1:11">
      <c r="A191" s="46"/>
      <c r="B191" s="49"/>
      <c r="C191" s="46"/>
      <c r="D191" s="49"/>
      <c r="E191" s="46">
        <v>2</v>
      </c>
      <c r="F191" s="47" t="s">
        <v>442</v>
      </c>
      <c r="G191" s="57" t="s">
        <v>212</v>
      </c>
      <c r="H191" s="63">
        <v>1</v>
      </c>
      <c r="I191" s="60"/>
      <c r="J191" s="60"/>
      <c r="K191" s="60"/>
    </row>
    <row r="192" ht="17" hidden="1" spans="1:11">
      <c r="A192" s="46"/>
      <c r="B192" s="49"/>
      <c r="C192" s="46"/>
      <c r="D192" s="49"/>
      <c r="E192" s="46">
        <v>3</v>
      </c>
      <c r="F192" s="47" t="s">
        <v>443</v>
      </c>
      <c r="G192" s="57" t="s">
        <v>218</v>
      </c>
      <c r="H192" s="56"/>
      <c r="I192" s="60">
        <v>1</v>
      </c>
      <c r="J192" s="60"/>
      <c r="K192" s="60"/>
    </row>
    <row r="193" ht="17" hidden="1" spans="1:11">
      <c r="A193" s="46">
        <v>13</v>
      </c>
      <c r="B193" s="49" t="s">
        <v>444</v>
      </c>
      <c r="C193" s="46">
        <v>1</v>
      </c>
      <c r="D193" s="49" t="s">
        <v>445</v>
      </c>
      <c r="E193" s="46">
        <v>4</v>
      </c>
      <c r="F193" s="56" t="s">
        <v>446</v>
      </c>
      <c r="G193" s="57" t="s">
        <v>250</v>
      </c>
      <c r="H193" s="56"/>
      <c r="I193" s="60"/>
      <c r="J193" s="60"/>
      <c r="K193" s="60"/>
    </row>
    <row r="194" ht="17" hidden="1" spans="1:11">
      <c r="A194" s="46"/>
      <c r="B194" s="49"/>
      <c r="C194" s="46"/>
      <c r="D194" s="49"/>
      <c r="E194" s="46">
        <v>5</v>
      </c>
      <c r="F194" s="56" t="s">
        <v>447</v>
      </c>
      <c r="G194" s="57" t="s">
        <v>250</v>
      </c>
      <c r="H194" s="56"/>
      <c r="I194" s="60"/>
      <c r="J194" s="60"/>
      <c r="K194" s="60"/>
    </row>
    <row r="195" ht="17" hidden="1" spans="1:11">
      <c r="A195" s="46"/>
      <c r="B195" s="49"/>
      <c r="C195" s="46"/>
      <c r="D195" s="49"/>
      <c r="E195" s="46">
        <v>6</v>
      </c>
      <c r="F195" s="56" t="s">
        <v>448</v>
      </c>
      <c r="G195" s="57" t="s">
        <v>250</v>
      </c>
      <c r="H195" s="56"/>
      <c r="I195" s="60"/>
      <c r="J195" s="60"/>
      <c r="K195" s="60"/>
    </row>
    <row r="196" ht="17" hidden="1" spans="1:11">
      <c r="A196" s="46"/>
      <c r="B196" s="49"/>
      <c r="C196" s="46"/>
      <c r="D196" s="49"/>
      <c r="E196" s="46">
        <v>1</v>
      </c>
      <c r="F196" s="56" t="s">
        <v>449</v>
      </c>
      <c r="G196" s="57"/>
      <c r="H196" s="56"/>
      <c r="I196" s="60"/>
      <c r="J196" s="60"/>
      <c r="K196" s="60"/>
    </row>
    <row r="197" ht="17" hidden="1" spans="1:11">
      <c r="A197" s="46"/>
      <c r="B197" s="49"/>
      <c r="C197" s="46"/>
      <c r="D197" s="49"/>
      <c r="E197" s="46">
        <v>2</v>
      </c>
      <c r="F197" s="56" t="s">
        <v>450</v>
      </c>
      <c r="G197" s="60"/>
      <c r="H197" s="56"/>
      <c r="I197" s="60"/>
      <c r="J197" s="60"/>
      <c r="K197" s="60"/>
    </row>
    <row r="198" ht="17" hidden="1" spans="1:11">
      <c r="A198" s="46"/>
      <c r="B198" s="49"/>
      <c r="C198" s="46"/>
      <c r="D198" s="49"/>
      <c r="E198" s="46">
        <v>3</v>
      </c>
      <c r="F198" s="47" t="s">
        <v>451</v>
      </c>
      <c r="G198" s="47"/>
      <c r="H198" s="56"/>
      <c r="I198" s="60"/>
      <c r="J198" s="60"/>
      <c r="K198" s="60"/>
    </row>
    <row r="199" ht="17" hidden="1" spans="1:11">
      <c r="A199" s="46"/>
      <c r="B199" s="49"/>
      <c r="C199" s="46">
        <v>2</v>
      </c>
      <c r="D199" s="49" t="s">
        <v>452</v>
      </c>
      <c r="E199" s="46">
        <v>3</v>
      </c>
      <c r="F199" s="56" t="s">
        <v>453</v>
      </c>
      <c r="G199" s="57" t="s">
        <v>250</v>
      </c>
      <c r="H199" s="56"/>
      <c r="I199" s="60"/>
      <c r="J199" s="60"/>
      <c r="K199" s="60"/>
    </row>
    <row r="200" ht="17" hidden="1" spans="1:11">
      <c r="A200" s="46"/>
      <c r="B200" s="49"/>
      <c r="C200" s="46"/>
      <c r="D200" s="49"/>
      <c r="E200" s="46">
        <v>1</v>
      </c>
      <c r="F200" s="56" t="s">
        <v>454</v>
      </c>
      <c r="G200" s="57" t="s">
        <v>250</v>
      </c>
      <c r="H200" s="56"/>
      <c r="I200" s="60"/>
      <c r="J200" s="60"/>
      <c r="K200" s="60"/>
    </row>
    <row r="201" ht="17" hidden="1" spans="1:11">
      <c r="A201" s="46"/>
      <c r="B201" s="49"/>
      <c r="C201" s="46"/>
      <c r="D201" s="49"/>
      <c r="E201" s="46">
        <v>2</v>
      </c>
      <c r="F201" s="56" t="s">
        <v>455</v>
      </c>
      <c r="G201" s="57" t="s">
        <v>250</v>
      </c>
      <c r="H201" s="56"/>
      <c r="I201" s="60"/>
      <c r="J201" s="60"/>
      <c r="K201" s="60"/>
    </row>
    <row r="202" ht="17" spans="1:11">
      <c r="A202" s="46">
        <v>14</v>
      </c>
      <c r="B202" s="47" t="s">
        <v>456</v>
      </c>
      <c r="C202" s="46"/>
      <c r="D202" s="49" t="s">
        <v>457</v>
      </c>
      <c r="E202" s="46">
        <v>1</v>
      </c>
      <c r="F202" s="56" t="s">
        <v>458</v>
      </c>
      <c r="G202" s="57" t="s">
        <v>212</v>
      </c>
      <c r="H202" s="63">
        <v>1</v>
      </c>
      <c r="I202" s="60"/>
      <c r="J202" s="60"/>
      <c r="K202" s="60"/>
    </row>
    <row r="203" ht="17" spans="1:11">
      <c r="A203" s="46"/>
      <c r="B203" s="49"/>
      <c r="C203" s="46"/>
      <c r="D203" s="49"/>
      <c r="E203" s="46">
        <v>2</v>
      </c>
      <c r="F203" s="56" t="s">
        <v>459</v>
      </c>
      <c r="G203" s="57" t="s">
        <v>212</v>
      </c>
      <c r="H203" s="63">
        <v>1</v>
      </c>
      <c r="I203" s="60"/>
      <c r="J203" s="60"/>
      <c r="K203" s="60"/>
    </row>
    <row r="204" ht="17" spans="1:11">
      <c r="A204" s="46"/>
      <c r="B204" s="49"/>
      <c r="C204" s="46"/>
      <c r="D204" s="49"/>
      <c r="E204" s="46">
        <v>3</v>
      </c>
      <c r="F204" s="56" t="s">
        <v>423</v>
      </c>
      <c r="G204" s="57" t="s">
        <v>212</v>
      </c>
      <c r="H204" s="63">
        <v>1</v>
      </c>
      <c r="I204" s="60"/>
      <c r="J204" s="60"/>
      <c r="K204" s="60"/>
    </row>
    <row r="205" ht="17" spans="1:11">
      <c r="A205" s="46"/>
      <c r="B205" s="49"/>
      <c r="C205" s="46"/>
      <c r="D205" s="49"/>
      <c r="E205" s="46">
        <v>4</v>
      </c>
      <c r="F205" s="56" t="s">
        <v>460</v>
      </c>
      <c r="G205" s="57" t="s">
        <v>212</v>
      </c>
      <c r="H205" s="63">
        <v>1</v>
      </c>
      <c r="I205" s="60"/>
      <c r="J205" s="60"/>
      <c r="K205" s="60"/>
    </row>
    <row r="206" ht="17" spans="1:11">
      <c r="A206" s="46"/>
      <c r="B206" s="49"/>
      <c r="C206" s="46"/>
      <c r="D206" s="49"/>
      <c r="E206" s="46">
        <v>5</v>
      </c>
      <c r="F206" s="56" t="s">
        <v>461</v>
      </c>
      <c r="G206" s="57" t="s">
        <v>212</v>
      </c>
      <c r="H206" s="63">
        <v>1</v>
      </c>
      <c r="I206" s="60"/>
      <c r="J206" s="60"/>
      <c r="K206" s="60"/>
    </row>
    <row r="207" ht="17" hidden="1" spans="1:11">
      <c r="A207" s="46"/>
      <c r="B207" s="49"/>
      <c r="C207" s="46"/>
      <c r="D207" s="49"/>
      <c r="E207" s="46">
        <v>6</v>
      </c>
      <c r="F207" s="59" t="s">
        <v>462</v>
      </c>
      <c r="G207" s="69"/>
      <c r="H207" s="61"/>
      <c r="I207" s="69"/>
      <c r="J207" s="60"/>
      <c r="K207" s="69"/>
    </row>
    <row r="208" ht="17" spans="1:11">
      <c r="A208" s="46"/>
      <c r="B208" s="49"/>
      <c r="C208" s="46"/>
      <c r="D208" s="49"/>
      <c r="E208" s="46">
        <v>7</v>
      </c>
      <c r="F208" s="56" t="s">
        <v>463</v>
      </c>
      <c r="G208" s="57" t="s">
        <v>212</v>
      </c>
      <c r="H208" s="63">
        <v>1</v>
      </c>
      <c r="I208" s="60"/>
      <c r="J208" s="60"/>
      <c r="K208" s="60"/>
    </row>
    <row r="209" ht="17" hidden="1" spans="1:11">
      <c r="A209" s="67">
        <v>15</v>
      </c>
      <c r="B209" s="49"/>
      <c r="C209" s="46"/>
      <c r="D209" s="49" t="s">
        <v>464</v>
      </c>
      <c r="E209" s="46"/>
      <c r="F209" s="47" t="s">
        <v>465</v>
      </c>
      <c r="G209" s="49"/>
      <c r="H209" s="56"/>
      <c r="I209" s="60"/>
      <c r="J209" s="60"/>
      <c r="K209" s="60"/>
    </row>
    <row r="210" ht="17" hidden="1" spans="1:11">
      <c r="A210" s="67"/>
      <c r="B210" s="49"/>
      <c r="C210" s="46"/>
      <c r="D210" s="49"/>
      <c r="E210" s="46"/>
      <c r="F210" s="47" t="s">
        <v>466</v>
      </c>
      <c r="G210" s="49"/>
      <c r="H210" s="56"/>
      <c r="I210" s="60"/>
      <c r="J210" s="60"/>
      <c r="K210" s="60"/>
    </row>
    <row r="211" ht="17" hidden="1" spans="1:11">
      <c r="A211" s="67"/>
      <c r="B211" s="49"/>
      <c r="C211" s="46"/>
      <c r="D211" s="49"/>
      <c r="E211" s="46"/>
      <c r="F211" s="47" t="s">
        <v>467</v>
      </c>
      <c r="G211" s="49"/>
      <c r="H211" s="56"/>
      <c r="I211" s="60"/>
      <c r="J211" s="60"/>
      <c r="K211" s="60"/>
    </row>
    <row r="212" ht="17" hidden="1" spans="1:11">
      <c r="A212" s="67"/>
      <c r="B212" s="49"/>
      <c r="C212" s="46"/>
      <c r="D212" s="49"/>
      <c r="E212" s="46"/>
      <c r="F212" s="47" t="s">
        <v>468</v>
      </c>
      <c r="G212" s="49"/>
      <c r="H212" s="56"/>
      <c r="I212" s="60"/>
      <c r="J212" s="60"/>
      <c r="K212" s="60"/>
    </row>
    <row r="213" ht="17" spans="1:12">
      <c r="A213" s="67">
        <v>16</v>
      </c>
      <c r="B213" s="68" t="s">
        <v>469</v>
      </c>
      <c r="C213" s="46"/>
      <c r="D213" s="49"/>
      <c r="E213" s="46"/>
      <c r="F213" s="50" t="s">
        <v>470</v>
      </c>
      <c r="G213" s="57" t="s">
        <v>212</v>
      </c>
      <c r="H213" s="63">
        <v>1</v>
      </c>
      <c r="I213" s="60"/>
      <c r="J213" s="60"/>
      <c r="K213" s="60"/>
      <c r="L213" s="5" t="s">
        <v>394</v>
      </c>
    </row>
    <row r="214" ht="17" spans="1:11">
      <c r="A214" s="67"/>
      <c r="B214" s="68"/>
      <c r="C214" s="56"/>
      <c r="D214" s="49"/>
      <c r="E214" s="56"/>
      <c r="F214" s="59" t="s">
        <v>471</v>
      </c>
      <c r="G214" s="57" t="s">
        <v>212</v>
      </c>
      <c r="H214" s="63">
        <v>1</v>
      </c>
      <c r="I214" s="60"/>
      <c r="J214" s="60"/>
      <c r="K214" s="60"/>
    </row>
    <row r="215" ht="17" spans="1:11">
      <c r="A215" s="67"/>
      <c r="B215" s="68"/>
      <c r="C215" s="56"/>
      <c r="D215" s="49"/>
      <c r="E215" s="56"/>
      <c r="F215" s="59" t="s">
        <v>472</v>
      </c>
      <c r="G215" s="57" t="s">
        <v>212</v>
      </c>
      <c r="H215" s="63">
        <v>1</v>
      </c>
      <c r="I215" s="60"/>
      <c r="J215" s="60"/>
      <c r="K215" s="60"/>
    </row>
    <row r="216" ht="17" spans="1:11">
      <c r="A216" s="67"/>
      <c r="B216" s="68"/>
      <c r="C216" s="60"/>
      <c r="D216" s="49"/>
      <c r="E216" s="60"/>
      <c r="F216" s="59" t="s">
        <v>406</v>
      </c>
      <c r="G216" s="57" t="s">
        <v>212</v>
      </c>
      <c r="H216" s="63">
        <v>1</v>
      </c>
      <c r="I216" s="60"/>
      <c r="J216" s="60"/>
      <c r="K216" s="60"/>
    </row>
    <row r="217" ht="17" spans="1:11">
      <c r="A217" s="67"/>
      <c r="B217" s="68"/>
      <c r="C217" s="60"/>
      <c r="D217" s="49"/>
      <c r="E217" s="60"/>
      <c r="F217" s="59" t="s">
        <v>409</v>
      </c>
      <c r="G217" s="57" t="s">
        <v>212</v>
      </c>
      <c r="H217" s="63">
        <v>1</v>
      </c>
      <c r="I217" s="60"/>
      <c r="J217" s="60"/>
      <c r="K217" s="60"/>
    </row>
    <row r="218" ht="17" spans="1:11">
      <c r="A218" s="67"/>
      <c r="B218" s="68"/>
      <c r="C218" s="46"/>
      <c r="D218" s="49"/>
      <c r="E218" s="46"/>
      <c r="F218" s="50" t="s">
        <v>412</v>
      </c>
      <c r="G218" s="57" t="s">
        <v>212</v>
      </c>
      <c r="H218" s="63">
        <v>1</v>
      </c>
      <c r="I218" s="60"/>
      <c r="J218" s="60"/>
      <c r="K218" s="60"/>
    </row>
    <row r="219" ht="17" spans="1:11">
      <c r="A219" s="67"/>
      <c r="B219" s="68"/>
      <c r="C219" s="46"/>
      <c r="D219" s="49"/>
      <c r="E219" s="46"/>
      <c r="F219" s="50" t="s">
        <v>473</v>
      </c>
      <c r="G219" s="57" t="s">
        <v>212</v>
      </c>
      <c r="H219" s="63">
        <v>1</v>
      </c>
      <c r="I219" s="60"/>
      <c r="J219" s="60"/>
      <c r="K219" s="60"/>
    </row>
    <row r="220" ht="17" spans="1:11">
      <c r="A220" s="67"/>
      <c r="B220" s="68"/>
      <c r="C220" s="46"/>
      <c r="D220" s="49"/>
      <c r="E220" s="46"/>
      <c r="F220" s="50" t="s">
        <v>474</v>
      </c>
      <c r="G220" s="57" t="s">
        <v>212</v>
      </c>
      <c r="H220" s="63">
        <v>1</v>
      </c>
      <c r="I220" s="60"/>
      <c r="J220" s="60"/>
      <c r="K220" s="60"/>
    </row>
    <row r="221" ht="17" spans="1:11">
      <c r="A221" s="67"/>
      <c r="B221" s="68"/>
      <c r="C221" s="46"/>
      <c r="D221" s="49"/>
      <c r="E221" s="46"/>
      <c r="F221" s="50" t="s">
        <v>475</v>
      </c>
      <c r="G221" s="57" t="s">
        <v>212</v>
      </c>
      <c r="H221" s="63">
        <v>1</v>
      </c>
      <c r="I221" s="60"/>
      <c r="J221" s="60"/>
      <c r="K221" s="60"/>
    </row>
    <row r="222" ht="17" spans="1:11">
      <c r="A222" s="67"/>
      <c r="B222" s="68"/>
      <c r="C222" s="46"/>
      <c r="D222" s="49"/>
      <c r="E222" s="46"/>
      <c r="F222" s="50" t="s">
        <v>476</v>
      </c>
      <c r="G222" s="57" t="s">
        <v>212</v>
      </c>
      <c r="H222" s="63">
        <v>1</v>
      </c>
      <c r="I222" s="60"/>
      <c r="J222" s="60"/>
      <c r="K222" s="60"/>
    </row>
    <row r="223" ht="17" spans="1:11">
      <c r="A223" s="67"/>
      <c r="B223" s="68"/>
      <c r="C223" s="46"/>
      <c r="D223" s="49"/>
      <c r="E223" s="46"/>
      <c r="F223" s="50" t="s">
        <v>477</v>
      </c>
      <c r="G223" s="57" t="s">
        <v>212</v>
      </c>
      <c r="H223" s="63">
        <v>1</v>
      </c>
      <c r="I223" s="60"/>
      <c r="J223" s="60"/>
      <c r="K223" s="60"/>
    </row>
    <row r="224" ht="17" spans="1:11">
      <c r="A224" s="67"/>
      <c r="B224" s="68"/>
      <c r="C224" s="46"/>
      <c r="D224" s="49"/>
      <c r="E224" s="46"/>
      <c r="F224" s="50" t="s">
        <v>478</v>
      </c>
      <c r="G224" s="57" t="s">
        <v>212</v>
      </c>
      <c r="H224" s="63">
        <v>1</v>
      </c>
      <c r="I224" s="60"/>
      <c r="J224" s="60"/>
      <c r="K224" s="60"/>
    </row>
    <row r="225" ht="17" spans="1:11">
      <c r="A225" s="67"/>
      <c r="B225" s="68"/>
      <c r="C225" s="46"/>
      <c r="D225" s="49"/>
      <c r="E225" s="46"/>
      <c r="F225" s="50" t="s">
        <v>479</v>
      </c>
      <c r="G225" s="57" t="s">
        <v>212</v>
      </c>
      <c r="H225" s="63">
        <v>1</v>
      </c>
      <c r="I225" s="60"/>
      <c r="J225" s="60"/>
      <c r="K225" s="60"/>
    </row>
    <row r="226" ht="17" spans="1:11">
      <c r="A226" s="67"/>
      <c r="B226" s="68"/>
      <c r="C226" s="46"/>
      <c r="D226" s="49"/>
      <c r="E226" s="46"/>
      <c r="F226" s="50" t="s">
        <v>480</v>
      </c>
      <c r="G226" s="57" t="s">
        <v>212</v>
      </c>
      <c r="H226" s="63">
        <v>1</v>
      </c>
      <c r="I226" s="60"/>
      <c r="J226" s="60"/>
      <c r="K226" s="60"/>
    </row>
    <row r="227" ht="17" spans="1:11">
      <c r="A227" s="67"/>
      <c r="B227" s="68"/>
      <c r="C227" s="46"/>
      <c r="D227" s="49"/>
      <c r="E227" s="46"/>
      <c r="F227" s="50" t="s">
        <v>481</v>
      </c>
      <c r="G227" s="57" t="s">
        <v>212</v>
      </c>
      <c r="H227" s="63">
        <v>1</v>
      </c>
      <c r="I227" s="60"/>
      <c r="J227" s="60"/>
      <c r="K227" s="60"/>
    </row>
    <row r="228" ht="17" spans="1:11">
      <c r="A228" s="67"/>
      <c r="B228" s="68"/>
      <c r="C228" s="46"/>
      <c r="D228" s="49"/>
      <c r="E228" s="46"/>
      <c r="F228" s="50" t="s">
        <v>482</v>
      </c>
      <c r="G228" s="57" t="s">
        <v>212</v>
      </c>
      <c r="H228" s="63">
        <v>1</v>
      </c>
      <c r="I228" s="60"/>
      <c r="J228" s="60"/>
      <c r="K228" s="60"/>
    </row>
    <row r="229" ht="17" spans="1:11">
      <c r="A229" s="67"/>
      <c r="B229" s="68"/>
      <c r="C229" s="46"/>
      <c r="D229" s="49"/>
      <c r="E229" s="46"/>
      <c r="F229" s="50" t="s">
        <v>483</v>
      </c>
      <c r="G229" s="57" t="s">
        <v>212</v>
      </c>
      <c r="H229" s="63">
        <v>1</v>
      </c>
      <c r="I229" s="60"/>
      <c r="J229" s="60"/>
      <c r="K229" s="60"/>
    </row>
    <row r="230" ht="17" spans="1:11">
      <c r="A230" s="67"/>
      <c r="B230" s="68"/>
      <c r="C230" s="46"/>
      <c r="D230" s="49"/>
      <c r="E230" s="46"/>
      <c r="F230" s="50" t="s">
        <v>484</v>
      </c>
      <c r="G230" s="57" t="s">
        <v>212</v>
      </c>
      <c r="H230" s="63">
        <v>1</v>
      </c>
      <c r="I230" s="60"/>
      <c r="J230" s="60"/>
      <c r="K230" s="60"/>
    </row>
    <row r="231" ht="17" spans="1:11">
      <c r="A231" s="67"/>
      <c r="B231" s="68"/>
      <c r="C231" s="46"/>
      <c r="D231" s="49"/>
      <c r="E231" s="46"/>
      <c r="F231" s="50" t="s">
        <v>485</v>
      </c>
      <c r="G231" s="57" t="s">
        <v>212</v>
      </c>
      <c r="H231" s="63">
        <v>1</v>
      </c>
      <c r="I231" s="60"/>
      <c r="J231" s="60"/>
      <c r="K231" s="60"/>
    </row>
    <row r="232" ht="17" spans="1:11">
      <c r="A232" s="67"/>
      <c r="B232" s="68"/>
      <c r="C232" s="46"/>
      <c r="D232" s="49"/>
      <c r="E232" s="46"/>
      <c r="F232" s="50" t="s">
        <v>486</v>
      </c>
      <c r="G232" s="57" t="s">
        <v>212</v>
      </c>
      <c r="H232" s="63">
        <v>1</v>
      </c>
      <c r="I232" s="60"/>
      <c r="J232" s="60"/>
      <c r="K232" s="60"/>
    </row>
  </sheetData>
  <autoFilter xmlns:etc="http://www.wps.cn/officeDocument/2017/etCustomData" ref="A1:K232" etc:filterBottomFollowUsedRange="0">
    <filterColumn colId="7">
      <customFilters>
        <customFilter operator="notEqual" val=""/>
      </customFilters>
    </filterColumn>
    <extLst/>
  </autoFilter>
  <mergeCells count="86">
    <mergeCell ref="A2:A21"/>
    <mergeCell ref="A22:A57"/>
    <mergeCell ref="A58:A69"/>
    <mergeCell ref="A70:A89"/>
    <mergeCell ref="A90:A102"/>
    <mergeCell ref="A103:A120"/>
    <mergeCell ref="A121:A138"/>
    <mergeCell ref="A140:A152"/>
    <mergeCell ref="A153:A173"/>
    <mergeCell ref="A174:A183"/>
    <mergeCell ref="A184:A185"/>
    <mergeCell ref="A187:A192"/>
    <mergeCell ref="A193:A201"/>
    <mergeCell ref="A202:A208"/>
    <mergeCell ref="A209:A212"/>
    <mergeCell ref="A213:A232"/>
    <mergeCell ref="B2:B21"/>
    <mergeCell ref="B22:B57"/>
    <mergeCell ref="B58:B69"/>
    <mergeCell ref="B70:B89"/>
    <mergeCell ref="B90:B102"/>
    <mergeCell ref="B103:B120"/>
    <mergeCell ref="B121:B138"/>
    <mergeCell ref="B140:B152"/>
    <mergeCell ref="B153:B173"/>
    <mergeCell ref="B174:B183"/>
    <mergeCell ref="B184:B185"/>
    <mergeCell ref="B187:B192"/>
    <mergeCell ref="B193:B201"/>
    <mergeCell ref="B202:B208"/>
    <mergeCell ref="B209:B212"/>
    <mergeCell ref="B213:B232"/>
    <mergeCell ref="C2:C5"/>
    <mergeCell ref="C6:C14"/>
    <mergeCell ref="C15:C17"/>
    <mergeCell ref="C18:C20"/>
    <mergeCell ref="C22:C39"/>
    <mergeCell ref="C40:C51"/>
    <mergeCell ref="C52:C57"/>
    <mergeCell ref="C58:C69"/>
    <mergeCell ref="C70:C73"/>
    <mergeCell ref="C74:C77"/>
    <mergeCell ref="C78:C83"/>
    <mergeCell ref="C84:C88"/>
    <mergeCell ref="C90:C101"/>
    <mergeCell ref="C103:C111"/>
    <mergeCell ref="C112:C115"/>
    <mergeCell ref="C116:C120"/>
    <mergeCell ref="C121:C138"/>
    <mergeCell ref="C140:C151"/>
    <mergeCell ref="C153:C160"/>
    <mergeCell ref="C162:C172"/>
    <mergeCell ref="C174:C182"/>
    <mergeCell ref="C187:C189"/>
    <mergeCell ref="C190:C192"/>
    <mergeCell ref="C193:C198"/>
    <mergeCell ref="C199:C201"/>
    <mergeCell ref="C202:C208"/>
    <mergeCell ref="C209:C212"/>
    <mergeCell ref="D2:D5"/>
    <mergeCell ref="D6:D14"/>
    <mergeCell ref="D15:D17"/>
    <mergeCell ref="D18:D20"/>
    <mergeCell ref="D22:D39"/>
    <mergeCell ref="D40:D51"/>
    <mergeCell ref="D52:D57"/>
    <mergeCell ref="D58:D69"/>
    <mergeCell ref="D70:D73"/>
    <mergeCell ref="D74:D77"/>
    <mergeCell ref="D78:D83"/>
    <mergeCell ref="D84:D88"/>
    <mergeCell ref="D90:D101"/>
    <mergeCell ref="D103:D111"/>
    <mergeCell ref="D112:D115"/>
    <mergeCell ref="D116:D120"/>
    <mergeCell ref="D121:D138"/>
    <mergeCell ref="D140:D151"/>
    <mergeCell ref="D153:D160"/>
    <mergeCell ref="D162:D172"/>
    <mergeCell ref="D174:D182"/>
    <mergeCell ref="D187:D189"/>
    <mergeCell ref="D190:D192"/>
    <mergeCell ref="D193:D198"/>
    <mergeCell ref="D199:D201"/>
    <mergeCell ref="D202:D208"/>
    <mergeCell ref="D209:D212"/>
  </mergeCells>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I184"/>
  <sheetViews>
    <sheetView workbookViewId="0">
      <pane ySplit="1" topLeftCell="A144" activePane="bottomLeft" state="frozen"/>
      <selection/>
      <selection pane="bottomLeft" activeCell="C177" sqref="C177"/>
    </sheetView>
  </sheetViews>
  <sheetFormatPr defaultColWidth="9" defaultRowHeight="16.8"/>
  <cols>
    <col min="1" max="1" width="5.81730769230769" customWidth="1"/>
    <col min="2" max="2" width="19.4519230769231" customWidth="1"/>
    <col min="3" max="3" width="70.7307692307692" customWidth="1"/>
    <col min="4" max="5" width="18.4519230769231" customWidth="1"/>
    <col min="6" max="6" width="22.5384615384615" customWidth="1"/>
    <col min="7" max="7" width="28.5384615384615" customWidth="1"/>
  </cols>
  <sheetData>
    <row r="1" ht="18" spans="1:7">
      <c r="A1" s="36" t="s">
        <v>69</v>
      </c>
      <c r="B1" s="36" t="s">
        <v>487</v>
      </c>
      <c r="C1" s="36" t="s">
        <v>488</v>
      </c>
      <c r="D1" s="36" t="s">
        <v>81</v>
      </c>
      <c r="E1" s="36" t="s">
        <v>10</v>
      </c>
      <c r="F1" s="36" t="s">
        <v>489</v>
      </c>
      <c r="G1" s="36" t="s">
        <v>13</v>
      </c>
    </row>
    <row r="2" ht="41" hidden="1" spans="1:6">
      <c r="A2" s="31">
        <f>ROW()-1</f>
        <v>1</v>
      </c>
      <c r="B2" s="31" t="s">
        <v>490</v>
      </c>
      <c r="C2" s="31" t="s">
        <v>491</v>
      </c>
      <c r="D2" s="31"/>
      <c r="E2" s="31" t="s">
        <v>492</v>
      </c>
      <c r="F2" s="38"/>
    </row>
    <row r="3" ht="21" hidden="1" spans="1:6">
      <c r="A3" s="31">
        <f t="shared" ref="A3:A66" si="0">ROW()-1</f>
        <v>2</v>
      </c>
      <c r="B3" s="31" t="s">
        <v>490</v>
      </c>
      <c r="C3" s="31" t="s">
        <v>493</v>
      </c>
      <c r="D3" s="31"/>
      <c r="E3" s="31" t="s">
        <v>492</v>
      </c>
      <c r="F3" s="38"/>
    </row>
    <row r="4" ht="21" hidden="1" spans="1:6">
      <c r="A4" s="31">
        <f t="shared" si="0"/>
        <v>3</v>
      </c>
      <c r="B4" s="31" t="s">
        <v>490</v>
      </c>
      <c r="C4" s="31" t="s">
        <v>494</v>
      </c>
      <c r="D4" s="31"/>
      <c r="E4" s="31" t="s">
        <v>492</v>
      </c>
      <c r="F4" s="38"/>
    </row>
    <row r="5" ht="41" hidden="1" spans="1:6">
      <c r="A5" s="31">
        <f t="shared" si="0"/>
        <v>4</v>
      </c>
      <c r="B5" s="31" t="s">
        <v>490</v>
      </c>
      <c r="C5" s="31" t="s">
        <v>495</v>
      </c>
      <c r="D5" s="31"/>
      <c r="E5" s="31" t="s">
        <v>492</v>
      </c>
      <c r="F5" s="38"/>
    </row>
    <row r="6" ht="41" hidden="1" spans="1:6">
      <c r="A6" s="31">
        <f t="shared" si="0"/>
        <v>5</v>
      </c>
      <c r="B6" s="31" t="s">
        <v>490</v>
      </c>
      <c r="C6" s="31" t="s">
        <v>496</v>
      </c>
      <c r="D6" s="31"/>
      <c r="E6" s="31" t="s">
        <v>492</v>
      </c>
      <c r="F6" s="38"/>
    </row>
    <row r="7" ht="21" hidden="1" spans="1:6">
      <c r="A7" s="31">
        <f t="shared" si="0"/>
        <v>6</v>
      </c>
      <c r="B7" s="31"/>
      <c r="C7" s="31" t="s">
        <v>497</v>
      </c>
      <c r="D7" s="31" t="s">
        <v>182</v>
      </c>
      <c r="E7" s="31" t="s">
        <v>492</v>
      </c>
      <c r="F7" s="38"/>
    </row>
    <row r="8" ht="21" hidden="1" spans="1:6">
      <c r="A8" s="31">
        <f t="shared" si="0"/>
        <v>7</v>
      </c>
      <c r="B8" s="31"/>
      <c r="C8" s="31" t="s">
        <v>498</v>
      </c>
      <c r="D8" s="31" t="s">
        <v>177</v>
      </c>
      <c r="E8" s="31" t="s">
        <v>492</v>
      </c>
      <c r="F8" s="38"/>
    </row>
    <row r="9" ht="21" hidden="1" spans="1:5">
      <c r="A9" s="31">
        <f t="shared" si="0"/>
        <v>8</v>
      </c>
      <c r="C9" s="31" t="s">
        <v>499</v>
      </c>
      <c r="D9" s="31" t="s">
        <v>177</v>
      </c>
      <c r="E9" s="31" t="s">
        <v>492</v>
      </c>
    </row>
    <row r="10" ht="21" hidden="1" spans="1:5">
      <c r="A10" s="31">
        <f t="shared" si="0"/>
        <v>9</v>
      </c>
      <c r="C10" s="31" t="s">
        <v>500</v>
      </c>
      <c r="D10" s="31" t="s">
        <v>177</v>
      </c>
      <c r="E10" s="31" t="s">
        <v>492</v>
      </c>
    </row>
    <row r="11" ht="21" hidden="1" spans="1:5">
      <c r="A11" s="31">
        <f t="shared" si="0"/>
        <v>10</v>
      </c>
      <c r="C11" s="31" t="s">
        <v>501</v>
      </c>
      <c r="D11" s="31" t="s">
        <v>177</v>
      </c>
      <c r="E11" s="31" t="s">
        <v>492</v>
      </c>
    </row>
    <row r="12" ht="41" hidden="1" spans="1:5">
      <c r="A12" s="31">
        <f t="shared" si="0"/>
        <v>11</v>
      </c>
      <c r="C12" s="31" t="s">
        <v>502</v>
      </c>
      <c r="D12" s="31" t="s">
        <v>177</v>
      </c>
      <c r="E12" s="31" t="s">
        <v>492</v>
      </c>
    </row>
    <row r="13" ht="21" hidden="1" spans="1:5">
      <c r="A13" s="31">
        <f t="shared" si="0"/>
        <v>12</v>
      </c>
      <c r="C13" s="31" t="s">
        <v>503</v>
      </c>
      <c r="D13" s="31" t="s">
        <v>177</v>
      </c>
      <c r="E13" s="31" t="s">
        <v>492</v>
      </c>
    </row>
    <row r="14" ht="21" hidden="1" spans="1:5">
      <c r="A14" s="31">
        <f t="shared" si="0"/>
        <v>13</v>
      </c>
      <c r="C14" s="31" t="s">
        <v>504</v>
      </c>
      <c r="D14" s="31" t="s">
        <v>177</v>
      </c>
      <c r="E14" s="31" t="s">
        <v>492</v>
      </c>
    </row>
    <row r="15" ht="21" hidden="1" spans="1:5">
      <c r="A15" s="31">
        <f t="shared" si="0"/>
        <v>14</v>
      </c>
      <c r="C15" s="31" t="s">
        <v>505</v>
      </c>
      <c r="D15" s="31" t="s">
        <v>177</v>
      </c>
      <c r="E15" s="31" t="s">
        <v>492</v>
      </c>
    </row>
    <row r="16" ht="21" hidden="1" spans="1:5">
      <c r="A16" s="31">
        <f t="shared" si="0"/>
        <v>15</v>
      </c>
      <c r="C16" s="31" t="s">
        <v>506</v>
      </c>
      <c r="D16" s="31" t="s">
        <v>177</v>
      </c>
      <c r="E16" s="31" t="s">
        <v>492</v>
      </c>
    </row>
    <row r="17" ht="41" hidden="1" spans="1:5">
      <c r="A17" s="31">
        <f t="shared" si="0"/>
        <v>16</v>
      </c>
      <c r="C17" s="31" t="s">
        <v>507</v>
      </c>
      <c r="D17" s="31" t="s">
        <v>177</v>
      </c>
      <c r="E17" s="31" t="s">
        <v>492</v>
      </c>
    </row>
    <row r="18" ht="41" hidden="1" spans="1:5">
      <c r="A18" s="31">
        <f t="shared" si="0"/>
        <v>17</v>
      </c>
      <c r="C18" s="31" t="s">
        <v>508</v>
      </c>
      <c r="D18" s="31" t="s">
        <v>177</v>
      </c>
      <c r="E18" s="31" t="s">
        <v>492</v>
      </c>
    </row>
    <row r="19" ht="21" hidden="1" spans="1:5">
      <c r="A19" s="31">
        <f t="shared" si="0"/>
        <v>18</v>
      </c>
      <c r="C19" s="31" t="s">
        <v>509</v>
      </c>
      <c r="D19" s="31" t="s">
        <v>177</v>
      </c>
      <c r="E19" s="31" t="s">
        <v>492</v>
      </c>
    </row>
    <row r="20" ht="21" hidden="1" spans="1:5">
      <c r="A20" s="31">
        <f t="shared" si="0"/>
        <v>19</v>
      </c>
      <c r="C20" s="31" t="s">
        <v>510</v>
      </c>
      <c r="D20" s="31" t="s">
        <v>177</v>
      </c>
      <c r="E20" s="31" t="s">
        <v>492</v>
      </c>
    </row>
    <row r="21" ht="21" hidden="1" spans="1:5">
      <c r="A21" s="31">
        <f t="shared" si="0"/>
        <v>20</v>
      </c>
      <c r="C21" s="31" t="s">
        <v>511</v>
      </c>
      <c r="D21" s="31" t="s">
        <v>177</v>
      </c>
      <c r="E21" s="31" t="s">
        <v>492</v>
      </c>
    </row>
    <row r="22" ht="21" hidden="1" spans="1:7">
      <c r="A22" s="31">
        <f t="shared" si="0"/>
        <v>21</v>
      </c>
      <c r="C22" s="31" t="s">
        <v>512</v>
      </c>
      <c r="D22" s="31" t="s">
        <v>177</v>
      </c>
      <c r="E22" s="31" t="s">
        <v>492</v>
      </c>
      <c r="F22" s="39">
        <v>45748</v>
      </c>
      <c r="G22" s="31" t="s">
        <v>513</v>
      </c>
    </row>
    <row r="23" ht="41" hidden="1" spans="1:7">
      <c r="A23" s="31">
        <f t="shared" si="0"/>
        <v>22</v>
      </c>
      <c r="C23" s="37" t="s">
        <v>514</v>
      </c>
      <c r="D23" s="31" t="s">
        <v>515</v>
      </c>
      <c r="E23" s="31" t="s">
        <v>492</v>
      </c>
      <c r="F23" s="39">
        <v>45748</v>
      </c>
      <c r="G23" s="31" t="s">
        <v>513</v>
      </c>
    </row>
    <row r="24" ht="41" hidden="1" spans="1:7">
      <c r="A24" s="31">
        <f t="shared" si="0"/>
        <v>23</v>
      </c>
      <c r="C24" s="31" t="s">
        <v>516</v>
      </c>
      <c r="D24" s="31" t="s">
        <v>515</v>
      </c>
      <c r="E24" s="31" t="s">
        <v>107</v>
      </c>
      <c r="F24" s="39">
        <v>45748</v>
      </c>
      <c r="G24" s="31" t="s">
        <v>517</v>
      </c>
    </row>
    <row r="25" ht="41" hidden="1" spans="1:7">
      <c r="A25" s="31">
        <f t="shared" si="0"/>
        <v>24</v>
      </c>
      <c r="C25" s="31" t="s">
        <v>518</v>
      </c>
      <c r="D25" s="31" t="s">
        <v>515</v>
      </c>
      <c r="E25" s="31" t="s">
        <v>107</v>
      </c>
      <c r="F25" s="39">
        <v>45748</v>
      </c>
      <c r="G25" s="31" t="s">
        <v>519</v>
      </c>
    </row>
    <row r="26" ht="41" hidden="1" spans="1:7">
      <c r="A26" s="31">
        <f t="shared" si="0"/>
        <v>25</v>
      </c>
      <c r="C26" s="31" t="s">
        <v>520</v>
      </c>
      <c r="D26" s="31" t="s">
        <v>515</v>
      </c>
      <c r="E26" s="31" t="s">
        <v>107</v>
      </c>
      <c r="F26" s="39">
        <v>45748</v>
      </c>
      <c r="G26" s="31" t="s">
        <v>521</v>
      </c>
    </row>
    <row r="27" ht="62" hidden="1" spans="1:7">
      <c r="A27" s="31">
        <f t="shared" si="0"/>
        <v>26</v>
      </c>
      <c r="C27" s="31" t="s">
        <v>522</v>
      </c>
      <c r="D27" s="31" t="s">
        <v>515</v>
      </c>
      <c r="E27" s="31" t="s">
        <v>107</v>
      </c>
      <c r="F27" s="39">
        <v>45748</v>
      </c>
      <c r="G27" s="31" t="s">
        <v>523</v>
      </c>
    </row>
    <row r="28" ht="21" hidden="1" spans="1:7">
      <c r="A28" s="31">
        <f t="shared" si="0"/>
        <v>27</v>
      </c>
      <c r="C28" s="31" t="s">
        <v>524</v>
      </c>
      <c r="D28" s="31" t="s">
        <v>515</v>
      </c>
      <c r="E28" s="31" t="s">
        <v>107</v>
      </c>
      <c r="F28" s="39">
        <v>45748</v>
      </c>
      <c r="G28" s="31" t="s">
        <v>525</v>
      </c>
    </row>
    <row r="29" ht="41" hidden="1" spans="1:7">
      <c r="A29" s="31">
        <f t="shared" si="0"/>
        <v>28</v>
      </c>
      <c r="C29" s="37" t="s">
        <v>526</v>
      </c>
      <c r="D29" s="31" t="s">
        <v>515</v>
      </c>
      <c r="E29" s="31" t="s">
        <v>107</v>
      </c>
      <c r="F29" s="39">
        <v>45748</v>
      </c>
      <c r="G29" s="31"/>
    </row>
    <row r="30" ht="21" hidden="1" spans="1:7">
      <c r="A30" s="31">
        <f t="shared" si="0"/>
        <v>29</v>
      </c>
      <c r="C30" s="31" t="s">
        <v>527</v>
      </c>
      <c r="D30" s="31" t="s">
        <v>515</v>
      </c>
      <c r="E30" s="31" t="s">
        <v>492</v>
      </c>
      <c r="F30" s="39">
        <v>45748</v>
      </c>
      <c r="G30" s="31"/>
    </row>
    <row r="31" ht="41" hidden="1" spans="1:7">
      <c r="A31" s="31">
        <f t="shared" si="0"/>
        <v>30</v>
      </c>
      <c r="C31" s="31" t="s">
        <v>528</v>
      </c>
      <c r="D31" s="31" t="s">
        <v>515</v>
      </c>
      <c r="E31" s="31" t="s">
        <v>492</v>
      </c>
      <c r="F31" s="39">
        <v>45748</v>
      </c>
      <c r="G31" s="31"/>
    </row>
    <row r="32" ht="41" hidden="1" spans="1:7">
      <c r="A32" s="31">
        <f t="shared" si="0"/>
        <v>31</v>
      </c>
      <c r="C32" s="31" t="s">
        <v>529</v>
      </c>
      <c r="D32" s="31" t="s">
        <v>515</v>
      </c>
      <c r="E32" s="31" t="s">
        <v>492</v>
      </c>
      <c r="F32" s="39">
        <v>45748</v>
      </c>
      <c r="G32" s="31" t="s">
        <v>530</v>
      </c>
    </row>
    <row r="33" ht="21" hidden="1" spans="1:7">
      <c r="A33" s="31">
        <f t="shared" si="0"/>
        <v>32</v>
      </c>
      <c r="C33" s="31" t="s">
        <v>531</v>
      </c>
      <c r="D33" s="31" t="s">
        <v>515</v>
      </c>
      <c r="E33" s="31" t="s">
        <v>492</v>
      </c>
      <c r="F33" s="39">
        <v>45748</v>
      </c>
      <c r="G33" s="31" t="s">
        <v>532</v>
      </c>
    </row>
    <row r="34" ht="21" hidden="1" spans="1:7">
      <c r="A34" s="31">
        <f t="shared" si="0"/>
        <v>33</v>
      </c>
      <c r="C34" s="31" t="s">
        <v>533</v>
      </c>
      <c r="D34" s="31" t="s">
        <v>515</v>
      </c>
      <c r="E34" s="31" t="s">
        <v>492</v>
      </c>
      <c r="F34" s="39">
        <v>45748</v>
      </c>
      <c r="G34" s="31" t="s">
        <v>534</v>
      </c>
    </row>
    <row r="35" ht="21" hidden="1" spans="1:7">
      <c r="A35" s="31">
        <f t="shared" si="0"/>
        <v>34</v>
      </c>
      <c r="C35" s="31" t="s">
        <v>535</v>
      </c>
      <c r="D35" s="31" t="s">
        <v>515</v>
      </c>
      <c r="E35" s="31" t="s">
        <v>492</v>
      </c>
      <c r="F35" s="39">
        <v>45748</v>
      </c>
      <c r="G35" s="31"/>
    </row>
    <row r="36" ht="102" hidden="1" spans="1:7">
      <c r="A36" s="31">
        <f t="shared" si="0"/>
        <v>35</v>
      </c>
      <c r="C36" s="31" t="s">
        <v>536</v>
      </c>
      <c r="D36" s="31" t="s">
        <v>515</v>
      </c>
      <c r="E36" s="31" t="s">
        <v>492</v>
      </c>
      <c r="F36" s="39">
        <v>45748</v>
      </c>
      <c r="G36" s="31" t="s">
        <v>537</v>
      </c>
    </row>
    <row r="37" ht="21" hidden="1" spans="1:7">
      <c r="A37" s="31">
        <f t="shared" si="0"/>
        <v>36</v>
      </c>
      <c r="C37" s="31" t="s">
        <v>538</v>
      </c>
      <c r="D37" s="31" t="s">
        <v>515</v>
      </c>
      <c r="E37" s="31" t="s">
        <v>492</v>
      </c>
      <c r="F37" s="39">
        <v>45748</v>
      </c>
      <c r="G37" s="31" t="s">
        <v>539</v>
      </c>
    </row>
    <row r="38" ht="41" hidden="1" spans="1:7">
      <c r="A38" s="31">
        <f t="shared" si="0"/>
        <v>37</v>
      </c>
      <c r="C38" s="31" t="s">
        <v>540</v>
      </c>
      <c r="D38" s="31" t="s">
        <v>515</v>
      </c>
      <c r="E38" s="31" t="s">
        <v>492</v>
      </c>
      <c r="F38" s="39">
        <v>45748</v>
      </c>
      <c r="G38" s="31"/>
    </row>
    <row r="39" ht="21" hidden="1" spans="1:7">
      <c r="A39" s="31">
        <f t="shared" si="0"/>
        <v>38</v>
      </c>
      <c r="C39" s="31" t="s">
        <v>541</v>
      </c>
      <c r="D39" s="31" t="s">
        <v>515</v>
      </c>
      <c r="E39" s="31" t="s">
        <v>492</v>
      </c>
      <c r="F39" s="39">
        <v>45748</v>
      </c>
      <c r="G39" s="31"/>
    </row>
    <row r="40" ht="21" hidden="1" spans="1:7">
      <c r="A40" s="31">
        <f t="shared" si="0"/>
        <v>39</v>
      </c>
      <c r="C40" s="31" t="s">
        <v>542</v>
      </c>
      <c r="D40" s="31" t="s">
        <v>515</v>
      </c>
      <c r="E40" s="31" t="s">
        <v>492</v>
      </c>
      <c r="F40" s="39">
        <v>45748</v>
      </c>
      <c r="G40" s="31"/>
    </row>
    <row r="41" ht="41" hidden="1" spans="1:7">
      <c r="A41" s="31">
        <f t="shared" si="0"/>
        <v>40</v>
      </c>
      <c r="C41" s="31" t="s">
        <v>543</v>
      </c>
      <c r="D41" s="31" t="s">
        <v>515</v>
      </c>
      <c r="E41" s="31" t="s">
        <v>492</v>
      </c>
      <c r="F41" s="39">
        <v>45748</v>
      </c>
      <c r="G41" s="31" t="s">
        <v>544</v>
      </c>
    </row>
    <row r="42" ht="41" hidden="1" spans="1:7">
      <c r="A42" s="31">
        <f t="shared" si="0"/>
        <v>41</v>
      </c>
      <c r="C42" s="31" t="s">
        <v>545</v>
      </c>
      <c r="D42" s="31" t="s">
        <v>515</v>
      </c>
      <c r="E42" s="31" t="s">
        <v>492</v>
      </c>
      <c r="F42" s="39">
        <v>45748</v>
      </c>
      <c r="G42" s="31" t="s">
        <v>546</v>
      </c>
    </row>
    <row r="43" ht="21" hidden="1" spans="1:7">
      <c r="A43" s="31">
        <f t="shared" si="0"/>
        <v>42</v>
      </c>
      <c r="C43" s="31" t="s">
        <v>547</v>
      </c>
      <c r="D43" s="31" t="s">
        <v>515</v>
      </c>
      <c r="E43" s="31" t="s">
        <v>492</v>
      </c>
      <c r="F43" s="39">
        <v>45748</v>
      </c>
      <c r="G43" s="31"/>
    </row>
    <row r="44" ht="21" hidden="1" spans="1:7">
      <c r="A44" s="31">
        <f t="shared" si="0"/>
        <v>43</v>
      </c>
      <c r="C44" s="31" t="s">
        <v>548</v>
      </c>
      <c r="D44" s="31" t="s">
        <v>515</v>
      </c>
      <c r="E44" s="31" t="s">
        <v>492</v>
      </c>
      <c r="F44" s="39">
        <v>45748</v>
      </c>
      <c r="G44" s="31" t="s">
        <v>534</v>
      </c>
    </row>
    <row r="45" ht="21" hidden="1" spans="1:7">
      <c r="A45" s="31">
        <f t="shared" si="0"/>
        <v>44</v>
      </c>
      <c r="C45" s="31" t="s">
        <v>549</v>
      </c>
      <c r="D45" s="31" t="s">
        <v>515</v>
      </c>
      <c r="E45" s="31" t="s">
        <v>492</v>
      </c>
      <c r="F45" s="39">
        <v>45748</v>
      </c>
      <c r="G45" s="31" t="s">
        <v>534</v>
      </c>
    </row>
    <row r="46" ht="21" hidden="1" spans="1:7">
      <c r="A46" s="31">
        <f t="shared" si="0"/>
        <v>45</v>
      </c>
      <c r="C46" s="31" t="s">
        <v>550</v>
      </c>
      <c r="D46" s="31" t="s">
        <v>515</v>
      </c>
      <c r="E46" s="31" t="s">
        <v>492</v>
      </c>
      <c r="F46" s="39">
        <v>45748</v>
      </c>
      <c r="G46" s="31" t="s">
        <v>534</v>
      </c>
    </row>
    <row r="47" ht="21" hidden="1" spans="1:7">
      <c r="A47" s="31">
        <f t="shared" si="0"/>
        <v>46</v>
      </c>
      <c r="C47" s="31" t="s">
        <v>551</v>
      </c>
      <c r="D47" s="31" t="s">
        <v>515</v>
      </c>
      <c r="E47" s="31" t="s">
        <v>492</v>
      </c>
      <c r="F47" s="39">
        <v>45748</v>
      </c>
      <c r="G47" s="31" t="s">
        <v>534</v>
      </c>
    </row>
    <row r="48" ht="41" hidden="1" spans="1:7">
      <c r="A48" s="31">
        <f t="shared" si="0"/>
        <v>47</v>
      </c>
      <c r="C48" s="31" t="s">
        <v>552</v>
      </c>
      <c r="D48" s="31" t="s">
        <v>515</v>
      </c>
      <c r="E48" s="31" t="s">
        <v>492</v>
      </c>
      <c r="F48" s="39">
        <v>45748</v>
      </c>
      <c r="G48" s="31"/>
    </row>
    <row r="49" ht="21" hidden="1" spans="1:7">
      <c r="A49" s="31">
        <f t="shared" si="0"/>
        <v>48</v>
      </c>
      <c r="C49" s="31" t="s">
        <v>553</v>
      </c>
      <c r="D49" s="31" t="s">
        <v>515</v>
      </c>
      <c r="E49" s="31" t="s">
        <v>492</v>
      </c>
      <c r="F49" s="39">
        <v>45748</v>
      </c>
      <c r="G49" s="31"/>
    </row>
    <row r="50" ht="204" hidden="1" spans="1:7">
      <c r="A50" s="31">
        <f t="shared" si="0"/>
        <v>49</v>
      </c>
      <c r="C50" s="31" t="s">
        <v>196</v>
      </c>
      <c r="D50" s="31" t="s">
        <v>182</v>
      </c>
      <c r="E50" s="31" t="s">
        <v>492</v>
      </c>
      <c r="F50" s="39">
        <v>45748</v>
      </c>
      <c r="G50" s="31" t="s">
        <v>197</v>
      </c>
    </row>
    <row r="51" ht="21" hidden="1" spans="1:7">
      <c r="A51" s="31">
        <f t="shared" si="0"/>
        <v>50</v>
      </c>
      <c r="C51" s="31" t="s">
        <v>554</v>
      </c>
      <c r="D51" s="31" t="s">
        <v>177</v>
      </c>
      <c r="E51" s="31" t="s">
        <v>492</v>
      </c>
      <c r="F51" s="39">
        <v>45748</v>
      </c>
      <c r="G51" s="31"/>
    </row>
    <row r="52" ht="21" hidden="1" spans="1:7">
      <c r="A52" s="31">
        <f t="shared" si="0"/>
        <v>51</v>
      </c>
      <c r="C52" s="31" t="s">
        <v>555</v>
      </c>
      <c r="D52" s="31" t="s">
        <v>177</v>
      </c>
      <c r="E52" s="31" t="s">
        <v>492</v>
      </c>
      <c r="F52" s="39">
        <v>45748</v>
      </c>
      <c r="G52" s="31"/>
    </row>
    <row r="53" ht="21" hidden="1" spans="1:7">
      <c r="A53" s="31">
        <f t="shared" si="0"/>
        <v>52</v>
      </c>
      <c r="C53" s="31" t="s">
        <v>556</v>
      </c>
      <c r="D53" s="31" t="s">
        <v>177</v>
      </c>
      <c r="E53" s="31" t="s">
        <v>492</v>
      </c>
      <c r="F53" s="39">
        <v>45748</v>
      </c>
      <c r="G53" s="31"/>
    </row>
    <row r="54" ht="21" hidden="1" spans="1:7">
      <c r="A54" s="31">
        <f t="shared" si="0"/>
        <v>53</v>
      </c>
      <c r="C54" s="31" t="s">
        <v>557</v>
      </c>
      <c r="D54" s="31" t="s">
        <v>177</v>
      </c>
      <c r="E54" s="31" t="s">
        <v>492</v>
      </c>
      <c r="F54" s="39">
        <v>45748</v>
      </c>
      <c r="G54" s="31"/>
    </row>
    <row r="55" ht="20.4" spans="1:7">
      <c r="A55" s="31">
        <f t="shared" si="0"/>
        <v>54</v>
      </c>
      <c r="E55" s="31"/>
      <c r="G55" s="31"/>
    </row>
    <row r="56" ht="21" hidden="1" spans="1:7">
      <c r="A56" s="31">
        <f t="shared" si="0"/>
        <v>55</v>
      </c>
      <c r="C56" s="31" t="s">
        <v>558</v>
      </c>
      <c r="D56" s="31" t="s">
        <v>559</v>
      </c>
      <c r="E56" s="31" t="s">
        <v>492</v>
      </c>
      <c r="F56" s="39">
        <v>45756</v>
      </c>
      <c r="G56" s="31"/>
    </row>
    <row r="57" ht="21" hidden="1" spans="1:7">
      <c r="A57" s="31">
        <f t="shared" si="0"/>
        <v>56</v>
      </c>
      <c r="C57" s="31" t="s">
        <v>560</v>
      </c>
      <c r="D57" s="31" t="s">
        <v>559</v>
      </c>
      <c r="E57" s="31" t="s">
        <v>492</v>
      </c>
      <c r="F57" s="39">
        <v>45756</v>
      </c>
      <c r="G57" s="31"/>
    </row>
    <row r="58" ht="21" hidden="1" spans="1:7">
      <c r="A58" s="31">
        <f t="shared" si="0"/>
        <v>57</v>
      </c>
      <c r="C58" s="31" t="s">
        <v>561</v>
      </c>
      <c r="D58" s="31" t="s">
        <v>559</v>
      </c>
      <c r="E58" s="31" t="s">
        <v>492</v>
      </c>
      <c r="F58" s="39">
        <v>45756</v>
      </c>
      <c r="G58" s="31"/>
    </row>
    <row r="59" ht="21" hidden="1" spans="1:7">
      <c r="A59" s="31">
        <f t="shared" si="0"/>
        <v>58</v>
      </c>
      <c r="C59" s="31" t="s">
        <v>562</v>
      </c>
      <c r="D59" s="31" t="s">
        <v>559</v>
      </c>
      <c r="E59" s="31" t="s">
        <v>492</v>
      </c>
      <c r="F59" s="39">
        <v>45756</v>
      </c>
      <c r="G59" s="31"/>
    </row>
    <row r="60" ht="21" hidden="1" spans="1:7">
      <c r="A60" s="31">
        <f t="shared" si="0"/>
        <v>59</v>
      </c>
      <c r="C60" s="31" t="s">
        <v>563</v>
      </c>
      <c r="D60" s="31" t="s">
        <v>559</v>
      </c>
      <c r="E60" s="31" t="s">
        <v>492</v>
      </c>
      <c r="F60" s="39">
        <v>45756</v>
      </c>
      <c r="G60" s="31"/>
    </row>
    <row r="61" ht="21" spans="1:7">
      <c r="A61" s="31">
        <f t="shared" si="0"/>
        <v>60</v>
      </c>
      <c r="C61" s="31" t="s">
        <v>564</v>
      </c>
      <c r="E61" s="31"/>
      <c r="G61" s="31"/>
    </row>
    <row r="62" ht="21" hidden="1" spans="1:7">
      <c r="A62" s="31">
        <f t="shared" si="0"/>
        <v>61</v>
      </c>
      <c r="C62" s="31" t="s">
        <v>565</v>
      </c>
      <c r="D62" s="31" t="s">
        <v>515</v>
      </c>
      <c r="E62" s="31" t="s">
        <v>492</v>
      </c>
      <c r="F62" s="39">
        <v>45757</v>
      </c>
      <c r="G62" s="31" t="s">
        <v>566</v>
      </c>
    </row>
    <row r="63" ht="21" hidden="1" spans="1:7">
      <c r="A63" s="31">
        <f t="shared" si="0"/>
        <v>62</v>
      </c>
      <c r="C63" s="31" t="s">
        <v>567</v>
      </c>
      <c r="D63" s="31" t="s">
        <v>515</v>
      </c>
      <c r="E63" s="31" t="s">
        <v>492</v>
      </c>
      <c r="F63" s="39">
        <v>45757</v>
      </c>
      <c r="G63" s="31"/>
    </row>
    <row r="64" ht="41" hidden="1" spans="1:7">
      <c r="A64" s="31">
        <f t="shared" si="0"/>
        <v>63</v>
      </c>
      <c r="C64" s="31" t="s">
        <v>568</v>
      </c>
      <c r="D64" s="31" t="s">
        <v>515</v>
      </c>
      <c r="E64" s="31" t="s">
        <v>492</v>
      </c>
      <c r="F64" s="39">
        <v>45757</v>
      </c>
      <c r="G64" s="31" t="s">
        <v>569</v>
      </c>
    </row>
    <row r="65" ht="21" hidden="1" spans="1:7">
      <c r="A65" s="31">
        <f t="shared" si="0"/>
        <v>64</v>
      </c>
      <c r="C65" s="31" t="s">
        <v>570</v>
      </c>
      <c r="D65" s="31" t="s">
        <v>515</v>
      </c>
      <c r="E65" s="31" t="s">
        <v>492</v>
      </c>
      <c r="F65" s="39">
        <v>45757</v>
      </c>
      <c r="G65" s="31"/>
    </row>
    <row r="66" ht="21" hidden="1" spans="1:7">
      <c r="A66" s="31">
        <f t="shared" si="0"/>
        <v>65</v>
      </c>
      <c r="C66" s="31" t="s">
        <v>571</v>
      </c>
      <c r="D66" s="31" t="s">
        <v>515</v>
      </c>
      <c r="E66" s="31" t="s">
        <v>492</v>
      </c>
      <c r="F66" s="39">
        <v>45757</v>
      </c>
      <c r="G66" s="31" t="s">
        <v>572</v>
      </c>
    </row>
    <row r="67" ht="21" hidden="1" spans="1:7">
      <c r="A67" s="31">
        <f t="shared" ref="A67:A130" si="1">ROW()-1</f>
        <v>66</v>
      </c>
      <c r="C67" s="31" t="s">
        <v>573</v>
      </c>
      <c r="D67" s="31" t="s">
        <v>515</v>
      </c>
      <c r="E67" s="31" t="s">
        <v>492</v>
      </c>
      <c r="F67" s="39">
        <v>45757</v>
      </c>
      <c r="G67" s="31"/>
    </row>
    <row r="68" ht="21" hidden="1" spans="1:7">
      <c r="A68" s="31">
        <f t="shared" si="1"/>
        <v>67</v>
      </c>
      <c r="C68" s="31" t="s">
        <v>574</v>
      </c>
      <c r="D68" s="31" t="s">
        <v>515</v>
      </c>
      <c r="E68" s="31" t="s">
        <v>492</v>
      </c>
      <c r="F68" s="39">
        <v>45757</v>
      </c>
      <c r="G68" s="31" t="s">
        <v>575</v>
      </c>
    </row>
    <row r="69" ht="21" hidden="1" spans="1:7">
      <c r="A69" s="31">
        <f t="shared" si="1"/>
        <v>68</v>
      </c>
      <c r="C69" s="31" t="s">
        <v>576</v>
      </c>
      <c r="D69" s="31" t="s">
        <v>515</v>
      </c>
      <c r="E69" s="31" t="s">
        <v>492</v>
      </c>
      <c r="F69" s="39">
        <v>45757</v>
      </c>
      <c r="G69" s="31"/>
    </row>
    <row r="70" ht="21" hidden="1" spans="1:7">
      <c r="A70" s="31">
        <f t="shared" si="1"/>
        <v>69</v>
      </c>
      <c r="C70" s="31" t="s">
        <v>577</v>
      </c>
      <c r="D70" s="31" t="s">
        <v>515</v>
      </c>
      <c r="E70" s="31" t="s">
        <v>492</v>
      </c>
      <c r="F70" s="39">
        <v>45757</v>
      </c>
      <c r="G70" s="31"/>
    </row>
    <row r="71" ht="41" hidden="1" spans="1:7">
      <c r="A71" s="31">
        <f t="shared" si="1"/>
        <v>70</v>
      </c>
      <c r="C71" s="31" t="s">
        <v>578</v>
      </c>
      <c r="D71" s="31" t="s">
        <v>515</v>
      </c>
      <c r="E71" s="31" t="s">
        <v>492</v>
      </c>
      <c r="F71" s="39">
        <v>45757</v>
      </c>
      <c r="G71" s="31" t="s">
        <v>579</v>
      </c>
    </row>
    <row r="72" ht="21" hidden="1" spans="1:7">
      <c r="A72" s="31">
        <f t="shared" si="1"/>
        <v>71</v>
      </c>
      <c r="C72" s="31" t="s">
        <v>580</v>
      </c>
      <c r="D72" s="31" t="s">
        <v>515</v>
      </c>
      <c r="E72" s="31" t="s">
        <v>492</v>
      </c>
      <c r="F72" s="39">
        <v>45757</v>
      </c>
      <c r="G72" s="31"/>
    </row>
    <row r="73" ht="21" hidden="1" spans="1:7">
      <c r="A73" s="31">
        <f t="shared" si="1"/>
        <v>72</v>
      </c>
      <c r="C73" s="31" t="s">
        <v>581</v>
      </c>
      <c r="D73" s="31" t="s">
        <v>515</v>
      </c>
      <c r="E73" s="31" t="s">
        <v>492</v>
      </c>
      <c r="F73" s="39">
        <v>45757</v>
      </c>
      <c r="G73" s="31"/>
    </row>
    <row r="74" ht="41" hidden="1" spans="1:7">
      <c r="A74" s="31">
        <f t="shared" si="1"/>
        <v>73</v>
      </c>
      <c r="C74" s="31" t="s">
        <v>582</v>
      </c>
      <c r="D74" s="31" t="s">
        <v>515</v>
      </c>
      <c r="E74" s="31" t="s">
        <v>492</v>
      </c>
      <c r="F74" s="39">
        <v>45770</v>
      </c>
      <c r="G74" s="31"/>
    </row>
    <row r="75" ht="21" hidden="1" spans="1:7">
      <c r="A75" s="31">
        <f t="shared" si="1"/>
        <v>74</v>
      </c>
      <c r="C75" s="31" t="s">
        <v>583</v>
      </c>
      <c r="D75" s="31" t="s">
        <v>515</v>
      </c>
      <c r="E75" s="31" t="s">
        <v>492</v>
      </c>
      <c r="F75" s="39">
        <v>45770</v>
      </c>
      <c r="G75" s="31"/>
    </row>
    <row r="76" ht="21" spans="1:6">
      <c r="A76" s="31">
        <f t="shared" si="1"/>
        <v>75</v>
      </c>
      <c r="C76" s="31" t="s">
        <v>584</v>
      </c>
      <c r="F76" s="39">
        <v>45770</v>
      </c>
    </row>
    <row r="77" ht="21" hidden="1" spans="1:6">
      <c r="A77" s="31">
        <f t="shared" si="1"/>
        <v>76</v>
      </c>
      <c r="C77" s="31" t="s">
        <v>585</v>
      </c>
      <c r="E77" s="31" t="s">
        <v>492</v>
      </c>
      <c r="F77" s="39">
        <v>45770</v>
      </c>
    </row>
    <row r="78" ht="21" hidden="1" spans="1:6">
      <c r="A78" s="31">
        <f t="shared" si="1"/>
        <v>77</v>
      </c>
      <c r="C78" s="31" t="s">
        <v>586</v>
      </c>
      <c r="E78" s="31" t="s">
        <v>492</v>
      </c>
      <c r="F78" s="39">
        <v>45770</v>
      </c>
    </row>
    <row r="79" ht="41" hidden="1" spans="1:6">
      <c r="A79" s="31">
        <f t="shared" si="1"/>
        <v>78</v>
      </c>
      <c r="C79" s="31" t="s">
        <v>587</v>
      </c>
      <c r="D79" s="31" t="s">
        <v>515</v>
      </c>
      <c r="E79" s="31" t="s">
        <v>492</v>
      </c>
      <c r="F79" s="39">
        <v>45770</v>
      </c>
    </row>
    <row r="80" ht="21" hidden="1" spans="1:6">
      <c r="A80" s="31">
        <f t="shared" si="1"/>
        <v>79</v>
      </c>
      <c r="C80" s="31" t="s">
        <v>588</v>
      </c>
      <c r="E80" s="31" t="s">
        <v>492</v>
      </c>
      <c r="F80" s="39">
        <v>45770</v>
      </c>
    </row>
    <row r="81" ht="21" hidden="1" spans="1:6">
      <c r="A81" s="31">
        <f t="shared" si="1"/>
        <v>80</v>
      </c>
      <c r="C81" s="31" t="s">
        <v>589</v>
      </c>
      <c r="E81" s="31" t="s">
        <v>492</v>
      </c>
      <c r="F81" s="39">
        <v>45770</v>
      </c>
    </row>
    <row r="82" ht="21" hidden="1" spans="1:6">
      <c r="A82" s="31">
        <f t="shared" si="1"/>
        <v>81</v>
      </c>
      <c r="C82" s="31" t="s">
        <v>590</v>
      </c>
      <c r="E82" s="31" t="s">
        <v>492</v>
      </c>
      <c r="F82" s="39">
        <v>45770</v>
      </c>
    </row>
    <row r="83" ht="21" hidden="1" spans="1:6">
      <c r="A83" s="31">
        <f t="shared" si="1"/>
        <v>82</v>
      </c>
      <c r="C83" s="31" t="s">
        <v>591</v>
      </c>
      <c r="E83" s="31" t="s">
        <v>492</v>
      </c>
      <c r="F83" s="39">
        <v>45770</v>
      </c>
    </row>
    <row r="84" ht="20.4" spans="1:1">
      <c r="A84" s="31">
        <f t="shared" si="1"/>
        <v>83</v>
      </c>
    </row>
    <row r="85" ht="21" spans="1:6">
      <c r="A85" s="31">
        <f t="shared" si="1"/>
        <v>84</v>
      </c>
      <c r="C85" s="31" t="s">
        <v>592</v>
      </c>
      <c r="D85" s="31" t="s">
        <v>593</v>
      </c>
      <c r="E85" s="31" t="s">
        <v>492</v>
      </c>
      <c r="F85" s="39">
        <v>45789</v>
      </c>
    </row>
    <row r="86" ht="41" spans="1:6">
      <c r="A86" s="31">
        <f t="shared" si="1"/>
        <v>85</v>
      </c>
      <c r="C86" s="31" t="s">
        <v>594</v>
      </c>
      <c r="D86" s="31" t="s">
        <v>593</v>
      </c>
      <c r="E86" s="31" t="s">
        <v>492</v>
      </c>
      <c r="F86" s="39">
        <v>45789</v>
      </c>
    </row>
    <row r="87" ht="21" spans="1:6">
      <c r="A87" s="31">
        <f t="shared" si="1"/>
        <v>86</v>
      </c>
      <c r="C87" s="31" t="s">
        <v>595</v>
      </c>
      <c r="D87" s="31" t="s">
        <v>593</v>
      </c>
      <c r="E87" s="31" t="s">
        <v>492</v>
      </c>
      <c r="F87" s="39">
        <v>45789</v>
      </c>
    </row>
    <row r="88" ht="21" spans="1:6">
      <c r="A88" s="31">
        <f t="shared" si="1"/>
        <v>87</v>
      </c>
      <c r="C88" s="31" t="s">
        <v>596</v>
      </c>
      <c r="D88" s="31" t="s">
        <v>593</v>
      </c>
      <c r="E88" s="31" t="s">
        <v>597</v>
      </c>
      <c r="F88" s="39">
        <v>45789</v>
      </c>
    </row>
    <row r="89" ht="21" spans="1:6">
      <c r="A89" s="31">
        <f t="shared" si="1"/>
        <v>88</v>
      </c>
      <c r="C89" s="31" t="s">
        <v>598</v>
      </c>
      <c r="D89" s="31" t="s">
        <v>593</v>
      </c>
      <c r="E89" s="31" t="s">
        <v>492</v>
      </c>
      <c r="F89" s="39">
        <v>45789</v>
      </c>
    </row>
    <row r="90" ht="21" spans="1:6">
      <c r="A90" s="31">
        <f t="shared" si="1"/>
        <v>89</v>
      </c>
      <c r="C90" s="31" t="s">
        <v>599</v>
      </c>
      <c r="D90" s="31" t="s">
        <v>593</v>
      </c>
      <c r="E90" s="31" t="s">
        <v>492</v>
      </c>
      <c r="F90" s="39">
        <v>45789</v>
      </c>
    </row>
    <row r="91" ht="21" spans="1:6">
      <c r="A91" s="31">
        <f t="shared" si="1"/>
        <v>90</v>
      </c>
      <c r="C91" s="31" t="s">
        <v>600</v>
      </c>
      <c r="D91" s="31" t="s">
        <v>593</v>
      </c>
      <c r="E91" s="31" t="s">
        <v>492</v>
      </c>
      <c r="F91" s="39">
        <v>45789</v>
      </c>
    </row>
    <row r="92" ht="21" spans="1:6">
      <c r="A92" s="31">
        <f t="shared" si="1"/>
        <v>91</v>
      </c>
      <c r="C92" s="31" t="s">
        <v>601</v>
      </c>
      <c r="D92" s="31" t="s">
        <v>593</v>
      </c>
      <c r="E92" s="31" t="s">
        <v>492</v>
      </c>
      <c r="F92" s="39">
        <v>45789</v>
      </c>
    </row>
    <row r="93" ht="21" spans="1:6">
      <c r="A93" s="31">
        <f t="shared" si="1"/>
        <v>92</v>
      </c>
      <c r="C93" s="31" t="s">
        <v>602</v>
      </c>
      <c r="D93" s="31" t="s">
        <v>593</v>
      </c>
      <c r="E93" s="31" t="s">
        <v>492</v>
      </c>
      <c r="F93" s="39">
        <v>45789</v>
      </c>
    </row>
    <row r="94" ht="21" spans="1:6">
      <c r="A94" s="31">
        <f t="shared" si="1"/>
        <v>93</v>
      </c>
      <c r="C94" s="31" t="s">
        <v>603</v>
      </c>
      <c r="D94" s="31" t="s">
        <v>593</v>
      </c>
      <c r="E94" s="31" t="s">
        <v>492</v>
      </c>
      <c r="F94" s="39">
        <v>45789</v>
      </c>
    </row>
    <row r="95" ht="21" spans="1:6">
      <c r="A95" s="31">
        <f t="shared" si="1"/>
        <v>94</v>
      </c>
      <c r="C95" s="31" t="s">
        <v>604</v>
      </c>
      <c r="D95" s="31" t="s">
        <v>593</v>
      </c>
      <c r="E95" s="31" t="s">
        <v>492</v>
      </c>
      <c r="F95" s="39">
        <v>45789</v>
      </c>
    </row>
    <row r="96" ht="21" spans="1:6">
      <c r="A96" s="31">
        <f t="shared" si="1"/>
        <v>95</v>
      </c>
      <c r="C96" s="31" t="s">
        <v>605</v>
      </c>
      <c r="D96" s="31" t="s">
        <v>593</v>
      </c>
      <c r="E96" s="31" t="s">
        <v>107</v>
      </c>
      <c r="F96" s="39">
        <v>45789</v>
      </c>
    </row>
    <row r="97" ht="21" spans="1:6">
      <c r="A97" s="31">
        <f t="shared" si="1"/>
        <v>96</v>
      </c>
      <c r="C97" s="31" t="s">
        <v>606</v>
      </c>
      <c r="D97" s="31" t="s">
        <v>593</v>
      </c>
      <c r="E97" s="31" t="s">
        <v>107</v>
      </c>
      <c r="F97" s="39">
        <v>45789</v>
      </c>
    </row>
    <row r="98" ht="41" spans="1:6">
      <c r="A98" s="31">
        <f t="shared" si="1"/>
        <v>97</v>
      </c>
      <c r="C98" s="31" t="s">
        <v>607</v>
      </c>
      <c r="D98" s="31" t="s">
        <v>593</v>
      </c>
      <c r="E98" s="31" t="s">
        <v>492</v>
      </c>
      <c r="F98" s="39">
        <v>45789</v>
      </c>
    </row>
    <row r="99" ht="21" spans="1:6">
      <c r="A99" s="31">
        <f t="shared" si="1"/>
        <v>98</v>
      </c>
      <c r="C99" s="31" t="s">
        <v>608</v>
      </c>
      <c r="D99" s="31" t="s">
        <v>593</v>
      </c>
      <c r="E99" s="31" t="s">
        <v>492</v>
      </c>
      <c r="F99" s="39">
        <v>45789</v>
      </c>
    </row>
    <row r="100" ht="62" spans="1:6">
      <c r="A100" s="31">
        <f t="shared" si="1"/>
        <v>99</v>
      </c>
      <c r="C100" s="31" t="s">
        <v>609</v>
      </c>
      <c r="D100" s="31" t="s">
        <v>593</v>
      </c>
      <c r="E100" s="31" t="s">
        <v>107</v>
      </c>
      <c r="F100" s="39">
        <v>45789</v>
      </c>
    </row>
    <row r="101" ht="18.5" customHeight="1" spans="1:8">
      <c r="A101" s="31">
        <f t="shared" si="1"/>
        <v>100</v>
      </c>
      <c r="F101" s="5"/>
      <c r="G101" s="5"/>
      <c r="H101" s="5"/>
    </row>
    <row r="102" ht="41" spans="1:9">
      <c r="A102" s="31">
        <f t="shared" si="1"/>
        <v>101</v>
      </c>
      <c r="C102" s="31" t="s">
        <v>610</v>
      </c>
      <c r="D102" s="31" t="s">
        <v>182</v>
      </c>
      <c r="E102" s="31" t="s">
        <v>107</v>
      </c>
      <c r="F102" s="39">
        <v>45790</v>
      </c>
      <c r="I102" s="5"/>
    </row>
    <row r="103" ht="21" spans="1:6">
      <c r="A103" s="31">
        <f t="shared" si="1"/>
        <v>102</v>
      </c>
      <c r="C103" s="31" t="s">
        <v>611</v>
      </c>
      <c r="D103" s="31" t="s">
        <v>612</v>
      </c>
      <c r="E103" s="31" t="s">
        <v>107</v>
      </c>
      <c r="F103" s="39">
        <v>45790</v>
      </c>
    </row>
    <row r="104" ht="21" spans="1:6">
      <c r="A104" s="31">
        <f t="shared" si="1"/>
        <v>103</v>
      </c>
      <c r="C104" s="31" t="s">
        <v>613</v>
      </c>
      <c r="D104" s="31" t="s">
        <v>593</v>
      </c>
      <c r="E104" s="31" t="s">
        <v>614</v>
      </c>
      <c r="F104" s="39">
        <v>45790</v>
      </c>
    </row>
    <row r="105" ht="41" spans="1:7">
      <c r="A105" s="31">
        <f t="shared" si="1"/>
        <v>104</v>
      </c>
      <c r="C105" s="31" t="s">
        <v>615</v>
      </c>
      <c r="D105" s="31" t="s">
        <v>593</v>
      </c>
      <c r="E105" s="31" t="s">
        <v>107</v>
      </c>
      <c r="F105" s="39">
        <v>45790</v>
      </c>
      <c r="G105" s="5"/>
    </row>
    <row r="106" ht="21" spans="1:6">
      <c r="A106" s="31">
        <f t="shared" si="1"/>
        <v>105</v>
      </c>
      <c r="C106" s="31" t="s">
        <v>616</v>
      </c>
      <c r="D106" s="31" t="s">
        <v>593</v>
      </c>
      <c r="E106" s="31" t="s">
        <v>107</v>
      </c>
      <c r="F106" s="39">
        <v>45790</v>
      </c>
    </row>
    <row r="107" ht="21" spans="1:6">
      <c r="A107" s="31">
        <f t="shared" si="1"/>
        <v>106</v>
      </c>
      <c r="C107" s="31" t="s">
        <v>617</v>
      </c>
      <c r="D107" s="31" t="s">
        <v>593</v>
      </c>
      <c r="F107" s="39">
        <v>45790</v>
      </c>
    </row>
    <row r="108" ht="21" spans="1:6">
      <c r="A108" s="31">
        <f t="shared" si="1"/>
        <v>107</v>
      </c>
      <c r="C108" s="31" t="s">
        <v>618</v>
      </c>
      <c r="D108" s="31" t="s">
        <v>593</v>
      </c>
      <c r="E108" s="31" t="s">
        <v>107</v>
      </c>
      <c r="F108" s="39">
        <v>45790</v>
      </c>
    </row>
    <row r="109" ht="41" spans="1:6">
      <c r="A109" s="31">
        <f t="shared" si="1"/>
        <v>108</v>
      </c>
      <c r="C109" s="31" t="s">
        <v>619</v>
      </c>
      <c r="D109" s="31" t="s">
        <v>593</v>
      </c>
      <c r="E109" s="31" t="s">
        <v>492</v>
      </c>
      <c r="F109" s="39">
        <v>45790</v>
      </c>
    </row>
    <row r="110" ht="20.4" spans="1:1">
      <c r="A110" s="31">
        <f t="shared" si="1"/>
        <v>109</v>
      </c>
    </row>
    <row r="111" ht="21" spans="1:6">
      <c r="A111" s="31">
        <f t="shared" si="1"/>
        <v>110</v>
      </c>
      <c r="C111" s="31" t="s">
        <v>620</v>
      </c>
      <c r="D111" s="31" t="s">
        <v>593</v>
      </c>
      <c r="E111" s="31" t="s">
        <v>492</v>
      </c>
      <c r="F111" s="39">
        <v>45791</v>
      </c>
    </row>
    <row r="112" ht="21" spans="1:6">
      <c r="A112" s="31">
        <f t="shared" si="1"/>
        <v>111</v>
      </c>
      <c r="C112" s="31" t="s">
        <v>621</v>
      </c>
      <c r="D112" s="31" t="s">
        <v>593</v>
      </c>
      <c r="E112" s="31" t="s">
        <v>492</v>
      </c>
      <c r="F112" s="39">
        <v>45791</v>
      </c>
    </row>
    <row r="113" ht="21" spans="1:6">
      <c r="A113" s="31">
        <f t="shared" si="1"/>
        <v>112</v>
      </c>
      <c r="C113" s="31" t="s">
        <v>622</v>
      </c>
      <c r="D113" s="31" t="s">
        <v>593</v>
      </c>
      <c r="E113" s="31" t="s">
        <v>492</v>
      </c>
      <c r="F113" s="39">
        <v>45791</v>
      </c>
    </row>
    <row r="114" ht="21" spans="1:6">
      <c r="A114" s="31">
        <f t="shared" si="1"/>
        <v>113</v>
      </c>
      <c r="C114" s="31" t="s">
        <v>623</v>
      </c>
      <c r="D114" s="31" t="s">
        <v>593</v>
      </c>
      <c r="E114" s="31" t="s">
        <v>492</v>
      </c>
      <c r="F114" s="39">
        <v>45791</v>
      </c>
    </row>
    <row r="115" ht="21" spans="1:6">
      <c r="A115" s="31">
        <f t="shared" si="1"/>
        <v>114</v>
      </c>
      <c r="C115" s="31" t="s">
        <v>624</v>
      </c>
      <c r="D115" s="31" t="s">
        <v>593</v>
      </c>
      <c r="E115" s="31" t="s">
        <v>492</v>
      </c>
      <c r="F115" s="39">
        <v>45791</v>
      </c>
    </row>
    <row r="116" ht="20.4" spans="1:1">
      <c r="A116" s="31">
        <f t="shared" si="1"/>
        <v>115</v>
      </c>
    </row>
    <row r="117" ht="41" spans="1:7">
      <c r="A117" s="31">
        <f t="shared" si="1"/>
        <v>116</v>
      </c>
      <c r="C117" s="31" t="s">
        <v>625</v>
      </c>
      <c r="D117" s="31" t="s">
        <v>626</v>
      </c>
      <c r="E117" s="31" t="s">
        <v>492</v>
      </c>
      <c r="F117" s="39">
        <v>45793</v>
      </c>
      <c r="G117" s="31" t="s">
        <v>627</v>
      </c>
    </row>
    <row r="118" ht="21" spans="1:6">
      <c r="A118" s="31">
        <f t="shared" si="1"/>
        <v>117</v>
      </c>
      <c r="C118" s="31" t="s">
        <v>628</v>
      </c>
      <c r="D118" s="31" t="s">
        <v>593</v>
      </c>
      <c r="E118" s="31" t="s">
        <v>492</v>
      </c>
      <c r="F118" s="39">
        <v>45793</v>
      </c>
    </row>
    <row r="119" ht="21" spans="1:6">
      <c r="A119" s="31">
        <f t="shared" si="1"/>
        <v>118</v>
      </c>
      <c r="C119" s="31" t="s">
        <v>629</v>
      </c>
      <c r="D119" s="31" t="s">
        <v>593</v>
      </c>
      <c r="E119" s="31" t="s">
        <v>492</v>
      </c>
      <c r="F119" s="39">
        <v>45793</v>
      </c>
    </row>
    <row r="120" ht="21" spans="1:7">
      <c r="A120" s="31">
        <f t="shared" si="1"/>
        <v>119</v>
      </c>
      <c r="C120" s="31" t="s">
        <v>630</v>
      </c>
      <c r="D120" s="31" t="s">
        <v>593</v>
      </c>
      <c r="E120" s="31" t="s">
        <v>492</v>
      </c>
      <c r="F120" s="39">
        <v>45793</v>
      </c>
      <c r="G120" s="31" t="s">
        <v>631</v>
      </c>
    </row>
    <row r="121" ht="41" spans="1:7">
      <c r="A121" s="31">
        <f t="shared" si="1"/>
        <v>120</v>
      </c>
      <c r="C121" s="31" t="s">
        <v>632</v>
      </c>
      <c r="D121" s="31" t="s">
        <v>593</v>
      </c>
      <c r="E121" s="31" t="s">
        <v>492</v>
      </c>
      <c r="F121" s="39">
        <v>45793</v>
      </c>
      <c r="G121" s="31" t="s">
        <v>633</v>
      </c>
    </row>
    <row r="122" ht="21" spans="1:6">
      <c r="A122" s="31">
        <f t="shared" si="1"/>
        <v>121</v>
      </c>
      <c r="C122" s="31" t="s">
        <v>634</v>
      </c>
      <c r="D122" s="31" t="s">
        <v>593</v>
      </c>
      <c r="E122" s="31" t="s">
        <v>492</v>
      </c>
      <c r="F122" s="39">
        <v>45793</v>
      </c>
    </row>
    <row r="123" ht="21" spans="1:6">
      <c r="A123" s="31">
        <f t="shared" si="1"/>
        <v>122</v>
      </c>
      <c r="C123" s="31" t="s">
        <v>635</v>
      </c>
      <c r="D123" s="31" t="s">
        <v>593</v>
      </c>
      <c r="E123" s="31" t="s">
        <v>492</v>
      </c>
      <c r="F123" s="39">
        <v>45793</v>
      </c>
    </row>
    <row r="124" ht="82" spans="1:7">
      <c r="A124" s="31">
        <f t="shared" si="1"/>
        <v>123</v>
      </c>
      <c r="C124" s="31" t="s">
        <v>636</v>
      </c>
      <c r="D124" s="31" t="s">
        <v>593</v>
      </c>
      <c r="E124" s="31" t="s">
        <v>492</v>
      </c>
      <c r="F124" s="39">
        <v>45793</v>
      </c>
      <c r="G124" s="31" t="s">
        <v>637</v>
      </c>
    </row>
    <row r="125" ht="21" spans="1:6">
      <c r="A125" s="31">
        <f t="shared" si="1"/>
        <v>124</v>
      </c>
      <c r="C125" s="31" t="s">
        <v>638</v>
      </c>
      <c r="D125" s="31" t="s">
        <v>593</v>
      </c>
      <c r="E125" s="31" t="s">
        <v>492</v>
      </c>
      <c r="F125" s="39">
        <v>45793</v>
      </c>
    </row>
    <row r="126" ht="21" spans="1:6">
      <c r="A126" s="31">
        <f t="shared" si="1"/>
        <v>125</v>
      </c>
      <c r="C126" s="31" t="s">
        <v>639</v>
      </c>
      <c r="D126" s="31" t="s">
        <v>593</v>
      </c>
      <c r="E126" s="31" t="s">
        <v>492</v>
      </c>
      <c r="F126" s="39">
        <v>45793</v>
      </c>
    </row>
    <row r="127" ht="41" spans="1:7">
      <c r="A127" s="31">
        <f t="shared" si="1"/>
        <v>126</v>
      </c>
      <c r="C127" s="31" t="s">
        <v>640</v>
      </c>
      <c r="D127" s="31" t="s">
        <v>559</v>
      </c>
      <c r="E127" s="31" t="s">
        <v>492</v>
      </c>
      <c r="F127" s="39">
        <v>45793</v>
      </c>
      <c r="G127" s="31" t="s">
        <v>641</v>
      </c>
    </row>
    <row r="128" ht="20.4" spans="1:1">
      <c r="A128" s="31">
        <f t="shared" si="1"/>
        <v>127</v>
      </c>
    </row>
    <row r="129" ht="21" spans="1:6">
      <c r="A129" s="31">
        <f t="shared" si="1"/>
        <v>128</v>
      </c>
      <c r="C129" s="31" t="s">
        <v>642</v>
      </c>
      <c r="D129" s="31" t="s">
        <v>593</v>
      </c>
      <c r="E129" s="31" t="s">
        <v>492</v>
      </c>
      <c r="F129" s="39">
        <v>45800</v>
      </c>
    </row>
    <row r="130" s="20" customFormat="1" ht="21" spans="1:6">
      <c r="A130" s="40">
        <f t="shared" si="1"/>
        <v>129</v>
      </c>
      <c r="C130" s="40" t="s">
        <v>643</v>
      </c>
      <c r="D130" s="40" t="s">
        <v>593</v>
      </c>
      <c r="E130" s="31" t="s">
        <v>492</v>
      </c>
      <c r="F130" s="41">
        <v>45800</v>
      </c>
    </row>
    <row r="131" ht="21" spans="1:6">
      <c r="A131" s="31">
        <f t="shared" ref="A131:A184" si="2">ROW()-1</f>
        <v>130</v>
      </c>
      <c r="C131" s="31" t="s">
        <v>644</v>
      </c>
      <c r="D131" s="31" t="s">
        <v>593</v>
      </c>
      <c r="E131" s="31" t="s">
        <v>492</v>
      </c>
      <c r="F131" s="39">
        <v>45800</v>
      </c>
    </row>
    <row r="132" ht="21" spans="1:6">
      <c r="A132" s="31">
        <f t="shared" si="2"/>
        <v>131</v>
      </c>
      <c r="C132" s="31" t="s">
        <v>645</v>
      </c>
      <c r="D132" s="31" t="s">
        <v>593</v>
      </c>
      <c r="E132" s="31" t="s">
        <v>492</v>
      </c>
      <c r="F132" s="39">
        <v>45800</v>
      </c>
    </row>
    <row r="133" ht="21" spans="1:6">
      <c r="A133" s="31">
        <f t="shared" si="2"/>
        <v>132</v>
      </c>
      <c r="C133" s="31" t="s">
        <v>646</v>
      </c>
      <c r="D133" s="31" t="s">
        <v>593</v>
      </c>
      <c r="E133" s="31" t="s">
        <v>492</v>
      </c>
      <c r="F133" s="39">
        <v>45800</v>
      </c>
    </row>
    <row r="134" ht="21" spans="1:6">
      <c r="A134" s="31">
        <f t="shared" si="2"/>
        <v>133</v>
      </c>
      <c r="C134" s="31" t="s">
        <v>647</v>
      </c>
      <c r="D134" s="31" t="s">
        <v>593</v>
      </c>
      <c r="E134" s="31" t="s">
        <v>492</v>
      </c>
      <c r="F134" s="39">
        <v>45800</v>
      </c>
    </row>
    <row r="135" ht="21" spans="1:6">
      <c r="A135" s="31">
        <f t="shared" si="2"/>
        <v>134</v>
      </c>
      <c r="C135" s="31" t="s">
        <v>648</v>
      </c>
      <c r="D135" s="31" t="s">
        <v>593</v>
      </c>
      <c r="E135" s="31" t="s">
        <v>492</v>
      </c>
      <c r="F135" s="39">
        <v>45800</v>
      </c>
    </row>
    <row r="136" ht="21" spans="1:6">
      <c r="A136" s="31">
        <f t="shared" si="2"/>
        <v>135</v>
      </c>
      <c r="C136" s="31" t="s">
        <v>649</v>
      </c>
      <c r="D136" s="31" t="s">
        <v>593</v>
      </c>
      <c r="E136" s="31" t="s">
        <v>492</v>
      </c>
      <c r="F136" s="39">
        <v>45800</v>
      </c>
    </row>
    <row r="137" ht="21" spans="1:6">
      <c r="A137" s="31">
        <f t="shared" si="2"/>
        <v>136</v>
      </c>
      <c r="C137" s="31" t="s">
        <v>650</v>
      </c>
      <c r="D137" s="31" t="s">
        <v>593</v>
      </c>
      <c r="E137" s="31" t="s">
        <v>492</v>
      </c>
      <c r="F137" s="39">
        <v>45800</v>
      </c>
    </row>
    <row r="138" ht="21" spans="1:6">
      <c r="A138" s="31">
        <f t="shared" si="2"/>
        <v>137</v>
      </c>
      <c r="C138" s="31" t="s">
        <v>651</v>
      </c>
      <c r="D138" s="31" t="s">
        <v>593</v>
      </c>
      <c r="E138" s="31" t="s">
        <v>492</v>
      </c>
      <c r="F138" s="39">
        <v>45800</v>
      </c>
    </row>
    <row r="139" ht="20.4" spans="1:5">
      <c r="A139" s="31">
        <f t="shared" si="2"/>
        <v>138</v>
      </c>
      <c r="E139" s="31"/>
    </row>
    <row r="140" ht="41" spans="1:6">
      <c r="A140" s="31">
        <f t="shared" si="2"/>
        <v>139</v>
      </c>
      <c r="C140" s="31" t="s">
        <v>652</v>
      </c>
      <c r="D140" s="31" t="s">
        <v>653</v>
      </c>
      <c r="E140" s="31" t="s">
        <v>492</v>
      </c>
      <c r="F140" s="39">
        <v>45813</v>
      </c>
    </row>
    <row r="141" ht="41" spans="1:6">
      <c r="A141" s="31">
        <f t="shared" si="2"/>
        <v>140</v>
      </c>
      <c r="C141" s="31" t="s">
        <v>654</v>
      </c>
      <c r="D141" s="31" t="s">
        <v>653</v>
      </c>
      <c r="E141" s="31" t="s">
        <v>492</v>
      </c>
      <c r="F141" s="39">
        <v>45813</v>
      </c>
    </row>
    <row r="142" ht="21" spans="1:6">
      <c r="A142" s="31">
        <f t="shared" si="2"/>
        <v>141</v>
      </c>
      <c r="C142" s="31" t="s">
        <v>655</v>
      </c>
      <c r="D142" s="31" t="s">
        <v>653</v>
      </c>
      <c r="E142" s="31" t="s">
        <v>492</v>
      </c>
      <c r="F142" s="39">
        <v>45813</v>
      </c>
    </row>
    <row r="143" ht="21" spans="1:6">
      <c r="A143" s="31">
        <f t="shared" si="2"/>
        <v>142</v>
      </c>
      <c r="C143" s="31" t="s">
        <v>656</v>
      </c>
      <c r="D143" s="31" t="s">
        <v>653</v>
      </c>
      <c r="E143" s="31" t="s">
        <v>492</v>
      </c>
      <c r="F143" s="39">
        <v>45813</v>
      </c>
    </row>
    <row r="144" ht="41" spans="1:6">
      <c r="A144" s="31">
        <f t="shared" si="2"/>
        <v>143</v>
      </c>
      <c r="C144" s="31" t="s">
        <v>657</v>
      </c>
      <c r="D144" s="31" t="s">
        <v>653</v>
      </c>
      <c r="E144" s="31" t="s">
        <v>492</v>
      </c>
      <c r="F144" s="39">
        <v>45813</v>
      </c>
    </row>
    <row r="145" ht="20.4" spans="1:1">
      <c r="A145" s="31">
        <f t="shared" si="2"/>
        <v>144</v>
      </c>
    </row>
    <row r="146" ht="41" spans="1:6">
      <c r="A146" s="31">
        <f t="shared" si="2"/>
        <v>145</v>
      </c>
      <c r="C146" s="31" t="s">
        <v>658</v>
      </c>
      <c r="D146" s="31" t="s">
        <v>653</v>
      </c>
      <c r="E146" s="31" t="s">
        <v>492</v>
      </c>
      <c r="F146" s="39">
        <v>45813</v>
      </c>
    </row>
    <row r="147" ht="21" spans="1:6">
      <c r="A147" s="31">
        <f t="shared" si="2"/>
        <v>146</v>
      </c>
      <c r="C147" s="31" t="s">
        <v>659</v>
      </c>
      <c r="D147" s="31" t="s">
        <v>653</v>
      </c>
      <c r="E147" s="31" t="s">
        <v>492</v>
      </c>
      <c r="F147" s="39">
        <v>45813</v>
      </c>
    </row>
    <row r="148" ht="21" spans="1:6">
      <c r="A148" s="31">
        <f t="shared" si="2"/>
        <v>147</v>
      </c>
      <c r="C148" s="31" t="s">
        <v>660</v>
      </c>
      <c r="D148" s="31" t="s">
        <v>653</v>
      </c>
      <c r="E148" s="31" t="s">
        <v>492</v>
      </c>
      <c r="F148" s="39">
        <v>45813</v>
      </c>
    </row>
    <row r="149" ht="21" spans="1:6">
      <c r="A149" s="31">
        <f t="shared" si="2"/>
        <v>148</v>
      </c>
      <c r="C149" s="31" t="s">
        <v>661</v>
      </c>
      <c r="D149" s="31" t="s">
        <v>653</v>
      </c>
      <c r="E149" s="31" t="s">
        <v>492</v>
      </c>
      <c r="F149" s="39">
        <v>45813</v>
      </c>
    </row>
    <row r="150" ht="21" spans="1:6">
      <c r="A150" s="31">
        <f t="shared" si="2"/>
        <v>149</v>
      </c>
      <c r="C150" s="31" t="s">
        <v>662</v>
      </c>
      <c r="D150" s="31" t="s">
        <v>653</v>
      </c>
      <c r="E150" s="31" t="s">
        <v>492</v>
      </c>
      <c r="F150" s="39">
        <v>45813</v>
      </c>
    </row>
    <row r="151" ht="21" spans="1:6">
      <c r="A151" s="31">
        <f t="shared" si="2"/>
        <v>150</v>
      </c>
      <c r="C151" s="31" t="s">
        <v>663</v>
      </c>
      <c r="D151" s="31" t="s">
        <v>653</v>
      </c>
      <c r="E151" s="31" t="s">
        <v>492</v>
      </c>
      <c r="F151" s="39">
        <v>45813</v>
      </c>
    </row>
    <row r="152" ht="21" spans="1:6">
      <c r="A152" s="31">
        <f t="shared" si="2"/>
        <v>151</v>
      </c>
      <c r="C152" s="31" t="s">
        <v>664</v>
      </c>
      <c r="D152" s="31" t="s">
        <v>653</v>
      </c>
      <c r="E152" s="31" t="s">
        <v>492</v>
      </c>
      <c r="F152" s="39">
        <v>45813</v>
      </c>
    </row>
    <row r="153" ht="20.4" spans="1:1">
      <c r="A153" s="31">
        <f t="shared" si="2"/>
        <v>152</v>
      </c>
    </row>
    <row r="154" ht="41" spans="1:7">
      <c r="A154" s="31">
        <f t="shared" si="2"/>
        <v>153</v>
      </c>
      <c r="C154" s="31" t="s">
        <v>665</v>
      </c>
      <c r="D154" s="31" t="s">
        <v>666</v>
      </c>
      <c r="E154" s="31" t="s">
        <v>492</v>
      </c>
      <c r="F154" s="39">
        <v>45813</v>
      </c>
      <c r="G154" s="31" t="s">
        <v>667</v>
      </c>
    </row>
    <row r="155" ht="41" spans="1:4">
      <c r="A155" s="31">
        <f t="shared" si="2"/>
        <v>154</v>
      </c>
      <c r="C155" s="31" t="s">
        <v>668</v>
      </c>
      <c r="D155" s="31" t="s">
        <v>191</v>
      </c>
    </row>
    <row r="156" ht="21" spans="1:6">
      <c r="A156" s="31">
        <f t="shared" si="2"/>
        <v>155</v>
      </c>
      <c r="C156" s="31" t="s">
        <v>669</v>
      </c>
      <c r="D156" s="31" t="s">
        <v>191</v>
      </c>
      <c r="E156" s="31" t="s">
        <v>492</v>
      </c>
      <c r="F156" s="39">
        <v>45813</v>
      </c>
    </row>
    <row r="157" ht="21" spans="1:7">
      <c r="A157" s="31">
        <f t="shared" si="2"/>
        <v>156</v>
      </c>
      <c r="C157" s="31" t="s">
        <v>670</v>
      </c>
      <c r="D157" s="31" t="s">
        <v>666</v>
      </c>
      <c r="E157" s="31" t="s">
        <v>492</v>
      </c>
      <c r="F157" s="39">
        <v>45813</v>
      </c>
      <c r="G157" s="31" t="s">
        <v>671</v>
      </c>
    </row>
    <row r="158" ht="20.4" spans="1:1">
      <c r="A158" s="31">
        <f t="shared" si="2"/>
        <v>157</v>
      </c>
    </row>
    <row r="159" ht="20.4" spans="1:1">
      <c r="A159" s="31">
        <f t="shared" si="2"/>
        <v>158</v>
      </c>
    </row>
    <row r="160" ht="21" spans="1:5">
      <c r="A160" s="31">
        <f t="shared" si="2"/>
        <v>159</v>
      </c>
      <c r="C160" s="31" t="s">
        <v>672</v>
      </c>
      <c r="D160" s="31" t="s">
        <v>673</v>
      </c>
      <c r="E160" s="31" t="s">
        <v>492</v>
      </c>
    </row>
    <row r="161" ht="41" spans="1:7">
      <c r="A161" s="31">
        <f t="shared" si="2"/>
        <v>160</v>
      </c>
      <c r="C161" s="31" t="s">
        <v>674</v>
      </c>
      <c r="D161" s="31" t="s">
        <v>673</v>
      </c>
      <c r="E161" s="31"/>
      <c r="G161" s="31" t="s">
        <v>675</v>
      </c>
    </row>
    <row r="162" ht="21" spans="1:5">
      <c r="A162" s="31">
        <f t="shared" si="2"/>
        <v>161</v>
      </c>
      <c r="C162" s="31" t="s">
        <v>676</v>
      </c>
      <c r="D162" s="31" t="s">
        <v>673</v>
      </c>
      <c r="E162" s="31" t="s">
        <v>492</v>
      </c>
    </row>
    <row r="163" ht="21" spans="1:5">
      <c r="A163" s="31">
        <f t="shared" si="2"/>
        <v>162</v>
      </c>
      <c r="C163" s="31" t="s">
        <v>677</v>
      </c>
      <c r="D163" s="31" t="s">
        <v>673</v>
      </c>
      <c r="E163" s="31" t="s">
        <v>492</v>
      </c>
    </row>
    <row r="164" ht="21" spans="1:5">
      <c r="A164" s="31">
        <f t="shared" si="2"/>
        <v>163</v>
      </c>
      <c r="C164" s="31" t="s">
        <v>678</v>
      </c>
      <c r="D164" s="31" t="s">
        <v>673</v>
      </c>
      <c r="E164" s="31" t="s">
        <v>492</v>
      </c>
    </row>
    <row r="165" ht="21" spans="1:5">
      <c r="A165" s="31">
        <f t="shared" si="2"/>
        <v>164</v>
      </c>
      <c r="C165" s="31" t="s">
        <v>679</v>
      </c>
      <c r="D165" s="31" t="s">
        <v>673</v>
      </c>
      <c r="E165" s="31" t="s">
        <v>492</v>
      </c>
    </row>
    <row r="166" ht="21" spans="1:5">
      <c r="A166" s="31">
        <f t="shared" si="2"/>
        <v>165</v>
      </c>
      <c r="C166" s="31" t="s">
        <v>680</v>
      </c>
      <c r="D166" s="31" t="s">
        <v>673</v>
      </c>
      <c r="E166" s="31" t="s">
        <v>492</v>
      </c>
    </row>
    <row r="167" ht="21" spans="1:7">
      <c r="A167" s="31">
        <f t="shared" si="2"/>
        <v>166</v>
      </c>
      <c r="C167" s="31" t="s">
        <v>681</v>
      </c>
      <c r="D167" s="31" t="s">
        <v>673</v>
      </c>
      <c r="E167" s="31" t="s">
        <v>492</v>
      </c>
      <c r="G167" s="31" t="s">
        <v>682</v>
      </c>
    </row>
    <row r="168" ht="41" spans="1:7">
      <c r="A168" s="31">
        <f t="shared" si="2"/>
        <v>167</v>
      </c>
      <c r="C168" s="31" t="s">
        <v>683</v>
      </c>
      <c r="D168" s="31" t="s">
        <v>515</v>
      </c>
      <c r="G168" s="31" t="s">
        <v>675</v>
      </c>
    </row>
    <row r="169" ht="21" spans="1:5">
      <c r="A169" s="31">
        <f t="shared" si="2"/>
        <v>168</v>
      </c>
      <c r="C169" s="31" t="s">
        <v>684</v>
      </c>
      <c r="D169" s="31" t="s">
        <v>673</v>
      </c>
      <c r="E169" s="31" t="s">
        <v>492</v>
      </c>
    </row>
    <row r="170" ht="21" spans="1:5">
      <c r="A170" s="31">
        <f t="shared" si="2"/>
        <v>169</v>
      </c>
      <c r="C170" s="31" t="s">
        <v>685</v>
      </c>
      <c r="D170" s="31" t="s">
        <v>673</v>
      </c>
      <c r="E170" s="31" t="s">
        <v>492</v>
      </c>
    </row>
    <row r="171" ht="21" spans="1:5">
      <c r="A171" s="31">
        <f t="shared" si="2"/>
        <v>170</v>
      </c>
      <c r="C171" s="31" t="s">
        <v>686</v>
      </c>
      <c r="D171" s="31" t="s">
        <v>673</v>
      </c>
      <c r="E171" s="31" t="s">
        <v>492</v>
      </c>
    </row>
    <row r="172" ht="21" spans="1:5">
      <c r="A172" s="31">
        <f t="shared" si="2"/>
        <v>171</v>
      </c>
      <c r="C172" s="31" t="s">
        <v>687</v>
      </c>
      <c r="D172" s="31" t="s">
        <v>673</v>
      </c>
      <c r="E172" s="31" t="s">
        <v>492</v>
      </c>
    </row>
    <row r="173" ht="21" spans="1:5">
      <c r="A173" s="31">
        <f t="shared" si="2"/>
        <v>172</v>
      </c>
      <c r="C173" s="31" t="s">
        <v>688</v>
      </c>
      <c r="D173" s="31" t="s">
        <v>673</v>
      </c>
      <c r="E173" s="31" t="s">
        <v>492</v>
      </c>
    </row>
    <row r="174" ht="20.4" spans="1:1">
      <c r="A174" s="31">
        <f t="shared" si="2"/>
        <v>173</v>
      </c>
    </row>
    <row r="175" ht="41" spans="1:3">
      <c r="A175" s="31">
        <f t="shared" si="2"/>
        <v>174</v>
      </c>
      <c r="B175" s="31" t="s">
        <v>689</v>
      </c>
      <c r="C175" s="31" t="s">
        <v>690</v>
      </c>
    </row>
    <row r="176" ht="41" spans="1:3">
      <c r="A176" s="31">
        <f t="shared" si="2"/>
        <v>175</v>
      </c>
      <c r="B176" s="31" t="s">
        <v>689</v>
      </c>
      <c r="C176" s="31" t="s">
        <v>691</v>
      </c>
    </row>
    <row r="177" ht="41" spans="1:3">
      <c r="A177" s="31">
        <f t="shared" si="2"/>
        <v>176</v>
      </c>
      <c r="B177" s="31" t="s">
        <v>689</v>
      </c>
      <c r="C177" s="31" t="s">
        <v>692</v>
      </c>
    </row>
    <row r="178" ht="21" spans="1:3">
      <c r="A178" s="31">
        <f t="shared" si="2"/>
        <v>177</v>
      </c>
      <c r="B178" s="31" t="s">
        <v>689</v>
      </c>
      <c r="C178" s="31" t="s">
        <v>693</v>
      </c>
    </row>
    <row r="179" ht="21" spans="1:3">
      <c r="A179" s="31">
        <f t="shared" si="2"/>
        <v>178</v>
      </c>
      <c r="B179" s="31" t="s">
        <v>689</v>
      </c>
      <c r="C179" s="31" t="s">
        <v>694</v>
      </c>
    </row>
    <row r="180" ht="41" spans="1:3">
      <c r="A180" s="31">
        <f t="shared" si="2"/>
        <v>179</v>
      </c>
      <c r="B180" s="31" t="s">
        <v>689</v>
      </c>
      <c r="C180" s="31" t="s">
        <v>695</v>
      </c>
    </row>
    <row r="181" ht="21" spans="1:3">
      <c r="A181" s="31">
        <f t="shared" si="2"/>
        <v>180</v>
      </c>
      <c r="B181" s="31" t="s">
        <v>689</v>
      </c>
      <c r="C181" s="31" t="s">
        <v>696</v>
      </c>
    </row>
    <row r="182" ht="21" spans="1:5">
      <c r="A182" s="31">
        <f t="shared" si="2"/>
        <v>181</v>
      </c>
      <c r="B182" s="31" t="s">
        <v>689</v>
      </c>
      <c r="C182" s="31" t="s">
        <v>697</v>
      </c>
      <c r="E182" s="31" t="s">
        <v>86</v>
      </c>
    </row>
    <row r="183" ht="21" spans="1:3">
      <c r="A183" s="31">
        <f t="shared" si="2"/>
        <v>182</v>
      </c>
      <c r="B183" s="31" t="s">
        <v>689</v>
      </c>
      <c r="C183" s="31" t="s">
        <v>698</v>
      </c>
    </row>
    <row r="184" ht="21" spans="1:3">
      <c r="A184" s="31">
        <f t="shared" si="2"/>
        <v>183</v>
      </c>
      <c r="B184" s="31" t="s">
        <v>689</v>
      </c>
      <c r="C184" s="31" t="s">
        <v>699</v>
      </c>
    </row>
  </sheetData>
  <autoFilter xmlns:etc="http://www.wps.cn/officeDocument/2017/etCustomData" ref="A1:G184" etc:filterBottomFollowUsedRange="0">
    <filterColumn colId="4">
      <filters blank="1"/>
    </filterColumn>
    <extLst/>
  </autoFilter>
  <dataValidations count="1">
    <dataValidation type="list" allowBlank="1" showInputMessage="1" showErrorMessage="1" sqref="E1">
      <formula1>"待解决,已解决,无需解决"</formula1>
    </dataValidation>
  </dataValidation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4"/>
  <sheetViews>
    <sheetView zoomScale="85" zoomScaleNormal="85" workbookViewId="0">
      <pane ySplit="1" topLeftCell="A2" activePane="bottomLeft" state="frozen"/>
      <selection/>
      <selection pane="bottomLeft" activeCell="B14" sqref="B14"/>
    </sheetView>
  </sheetViews>
  <sheetFormatPr defaultColWidth="9" defaultRowHeight="16.8"/>
  <cols>
    <col min="2" max="2" width="95.4519230769231" style="10" customWidth="1"/>
    <col min="3" max="3" width="18.5384615384615" customWidth="1"/>
    <col min="4" max="4" width="23.5384615384615" customWidth="1"/>
    <col min="5" max="5" width="23.9038461538462" customWidth="1"/>
    <col min="6" max="6" width="22.0865384615385" customWidth="1"/>
  </cols>
  <sheetData>
    <row r="1" ht="21" spans="1:6">
      <c r="A1" s="27" t="s">
        <v>69</v>
      </c>
      <c r="B1" s="28" t="s">
        <v>700</v>
      </c>
      <c r="C1" s="29" t="s">
        <v>10</v>
      </c>
      <c r="D1" s="27" t="s">
        <v>79</v>
      </c>
      <c r="E1" s="27" t="s">
        <v>81</v>
      </c>
      <c r="F1" s="27" t="s">
        <v>13</v>
      </c>
    </row>
    <row r="2" ht="41" spans="1:6">
      <c r="A2" s="30">
        <f>ROW()-1</f>
        <v>1</v>
      </c>
      <c r="B2" s="31" t="s">
        <v>701</v>
      </c>
      <c r="C2" s="31" t="s">
        <v>492</v>
      </c>
      <c r="D2" s="32">
        <v>45824</v>
      </c>
      <c r="E2" s="31" t="s">
        <v>559</v>
      </c>
      <c r="F2" s="31" t="s">
        <v>702</v>
      </c>
    </row>
    <row r="3" ht="21" spans="1:6">
      <c r="A3" s="30">
        <f t="shared" ref="A3:A41" si="0">ROW()-1</f>
        <v>2</v>
      </c>
      <c r="B3" s="31" t="s">
        <v>703</v>
      </c>
      <c r="C3" s="31" t="s">
        <v>492</v>
      </c>
      <c r="D3" s="32">
        <v>45824</v>
      </c>
      <c r="E3" s="31" t="s">
        <v>559</v>
      </c>
      <c r="F3" s="31" t="s">
        <v>702</v>
      </c>
    </row>
    <row r="4" ht="21" spans="1:6">
      <c r="A4" s="30">
        <f t="shared" si="0"/>
        <v>3</v>
      </c>
      <c r="B4" s="31" t="s">
        <v>640</v>
      </c>
      <c r="C4" s="31" t="s">
        <v>492</v>
      </c>
      <c r="D4" s="32">
        <v>45824</v>
      </c>
      <c r="E4" s="31" t="s">
        <v>559</v>
      </c>
      <c r="F4" s="31" t="s">
        <v>641</v>
      </c>
    </row>
    <row r="5" ht="21" spans="1:6">
      <c r="A5" s="30">
        <f t="shared" si="0"/>
        <v>4</v>
      </c>
      <c r="B5" s="31" t="s">
        <v>704</v>
      </c>
      <c r="C5" s="31" t="s">
        <v>614</v>
      </c>
      <c r="D5" s="32">
        <v>45824</v>
      </c>
      <c r="E5" s="31" t="s">
        <v>673</v>
      </c>
      <c r="F5" s="31" t="s">
        <v>702</v>
      </c>
    </row>
    <row r="6" ht="21" spans="1:6">
      <c r="A6" s="30">
        <f t="shared" si="0"/>
        <v>5</v>
      </c>
      <c r="B6" s="31" t="s">
        <v>705</v>
      </c>
      <c r="C6" s="31" t="s">
        <v>492</v>
      </c>
      <c r="D6" s="32">
        <v>45824</v>
      </c>
      <c r="E6" s="30" t="s">
        <v>706</v>
      </c>
      <c r="F6" s="31" t="s">
        <v>702</v>
      </c>
    </row>
    <row r="7" ht="20.4" spans="1:5">
      <c r="A7" s="30">
        <f t="shared" si="0"/>
        <v>6</v>
      </c>
      <c r="B7" s="31"/>
      <c r="C7" s="30"/>
      <c r="D7" s="32"/>
      <c r="E7" s="30"/>
    </row>
    <row r="8" ht="21" spans="1:5">
      <c r="A8" s="30">
        <f t="shared" si="0"/>
        <v>7</v>
      </c>
      <c r="B8" s="31" t="s">
        <v>707</v>
      </c>
      <c r="C8" s="30"/>
      <c r="D8" s="32"/>
      <c r="E8" s="30"/>
    </row>
    <row r="9" ht="41" spans="1:5">
      <c r="A9" s="30">
        <f t="shared" si="0"/>
        <v>8</v>
      </c>
      <c r="B9" s="31" t="s">
        <v>708</v>
      </c>
      <c r="C9" s="30"/>
      <c r="D9" s="32"/>
      <c r="E9" s="30"/>
    </row>
    <row r="10" ht="21" spans="1:5">
      <c r="A10" s="30">
        <f t="shared" si="0"/>
        <v>9</v>
      </c>
      <c r="B10" s="31" t="s">
        <v>709</v>
      </c>
      <c r="C10" s="30"/>
      <c r="D10" s="32"/>
      <c r="E10" s="30"/>
    </row>
    <row r="11" ht="21" spans="1:5">
      <c r="A11" s="30">
        <f t="shared" si="0"/>
        <v>10</v>
      </c>
      <c r="B11" s="31" t="s">
        <v>710</v>
      </c>
      <c r="C11" s="30"/>
      <c r="D11" s="32"/>
      <c r="E11" s="30"/>
    </row>
    <row r="12" ht="20.4" spans="1:5">
      <c r="A12" s="30">
        <f t="shared" si="0"/>
        <v>11</v>
      </c>
      <c r="B12" s="31"/>
      <c r="C12" s="30"/>
      <c r="D12" s="32"/>
      <c r="E12" s="30"/>
    </row>
    <row r="13" ht="20.4" spans="1:5">
      <c r="A13" s="30">
        <f t="shared" si="0"/>
        <v>12</v>
      </c>
      <c r="B13" s="33"/>
      <c r="C13" s="30"/>
      <c r="D13" s="32"/>
      <c r="E13" s="30"/>
    </row>
    <row r="14" ht="20.4" spans="1:5">
      <c r="A14" s="30">
        <f t="shared" si="0"/>
        <v>13</v>
      </c>
      <c r="B14" s="31"/>
      <c r="C14" s="30"/>
      <c r="D14" s="32"/>
      <c r="E14" s="30"/>
    </row>
    <row r="15" ht="20.4" spans="1:5">
      <c r="A15" s="30">
        <f t="shared" si="0"/>
        <v>14</v>
      </c>
      <c r="B15" s="31"/>
      <c r="C15" s="30"/>
      <c r="D15" s="32"/>
      <c r="E15" s="30"/>
    </row>
    <row r="16" ht="32" customHeight="1" spans="1:5">
      <c r="A16" s="30">
        <f t="shared" si="0"/>
        <v>15</v>
      </c>
      <c r="B16" s="31"/>
      <c r="C16" s="30"/>
      <c r="D16" s="32"/>
      <c r="E16" s="30"/>
    </row>
    <row r="17" ht="32" customHeight="1" spans="1:5">
      <c r="A17" s="30">
        <f t="shared" si="0"/>
        <v>16</v>
      </c>
      <c r="B17" s="31"/>
      <c r="C17" s="30"/>
      <c r="D17" s="32"/>
      <c r="E17" s="30"/>
    </row>
    <row r="18" ht="32" customHeight="1" spans="1:5">
      <c r="A18" s="30">
        <f t="shared" si="0"/>
        <v>17</v>
      </c>
      <c r="B18" s="31"/>
      <c r="C18" s="30"/>
      <c r="D18" s="32"/>
      <c r="E18" s="30"/>
    </row>
    <row r="19" ht="20.4" spans="1:15">
      <c r="A19" s="30">
        <f t="shared" si="0"/>
        <v>18</v>
      </c>
      <c r="B19" s="31"/>
      <c r="C19" s="30"/>
      <c r="D19" s="32"/>
      <c r="E19" s="30"/>
      <c r="I19" s="5"/>
      <c r="L19" s="5"/>
      <c r="M19" s="5"/>
      <c r="N19" s="5"/>
      <c r="O19" s="5"/>
    </row>
    <row r="20" ht="20.4" spans="1:13">
      <c r="A20" s="30">
        <f t="shared" si="0"/>
        <v>19</v>
      </c>
      <c r="B20" s="31"/>
      <c r="C20" s="30"/>
      <c r="D20" s="32"/>
      <c r="E20" s="30"/>
      <c r="I20" s="5"/>
      <c r="K20" s="5"/>
      <c r="L20" s="5"/>
      <c r="M20" s="5"/>
    </row>
    <row r="21" ht="20.4" spans="1:5">
      <c r="A21" s="30">
        <f t="shared" si="0"/>
        <v>20</v>
      </c>
      <c r="B21" s="31"/>
      <c r="C21" s="30"/>
      <c r="D21" s="32"/>
      <c r="E21" s="30"/>
    </row>
    <row r="22" ht="20.4" spans="1:9">
      <c r="A22" s="30">
        <f t="shared" si="0"/>
        <v>21</v>
      </c>
      <c r="B22" s="31"/>
      <c r="C22" s="30"/>
      <c r="D22" s="32"/>
      <c r="E22" s="30"/>
      <c r="I22" s="5"/>
    </row>
    <row r="23" ht="20.4" spans="1:5">
      <c r="A23" s="30">
        <f t="shared" si="0"/>
        <v>22</v>
      </c>
      <c r="B23" s="31"/>
      <c r="C23" s="30"/>
      <c r="D23" s="32"/>
      <c r="E23" s="30"/>
    </row>
    <row r="24" ht="20.4" spans="1:5">
      <c r="A24" s="30">
        <f t="shared" si="0"/>
        <v>23</v>
      </c>
      <c r="B24" s="31"/>
      <c r="C24" s="30"/>
      <c r="D24" s="32"/>
      <c r="E24" s="30"/>
    </row>
    <row r="25" ht="20.4" spans="1:5">
      <c r="A25" s="30">
        <f t="shared" si="0"/>
        <v>24</v>
      </c>
      <c r="B25" s="31"/>
      <c r="C25" s="30"/>
      <c r="D25" s="32"/>
      <c r="E25" s="30"/>
    </row>
    <row r="26" ht="20.4" spans="1:5">
      <c r="A26" s="30">
        <f t="shared" si="0"/>
        <v>25</v>
      </c>
      <c r="B26" s="31"/>
      <c r="C26" s="30"/>
      <c r="D26" s="32"/>
      <c r="E26" s="30"/>
    </row>
    <row r="27" ht="20.4" spans="1:5">
      <c r="A27" s="30">
        <f t="shared" si="0"/>
        <v>26</v>
      </c>
      <c r="B27" s="31"/>
      <c r="C27" s="30"/>
      <c r="D27" s="32"/>
      <c r="E27" s="30"/>
    </row>
    <row r="28" ht="20.4" spans="1:5">
      <c r="A28" s="30">
        <f t="shared" si="0"/>
        <v>27</v>
      </c>
      <c r="B28" s="31"/>
      <c r="C28" s="30"/>
      <c r="D28" s="32"/>
      <c r="E28" s="30"/>
    </row>
    <row r="29" ht="20.4" spans="1:5">
      <c r="A29" s="30">
        <f t="shared" si="0"/>
        <v>28</v>
      </c>
      <c r="B29" s="31"/>
      <c r="C29" s="30"/>
      <c r="D29" s="32"/>
      <c r="E29" s="30"/>
    </row>
    <row r="30" ht="20.4" spans="1:5">
      <c r="A30" s="30">
        <f t="shared" si="0"/>
        <v>29</v>
      </c>
      <c r="B30" s="31"/>
      <c r="C30" s="30"/>
      <c r="D30" s="32"/>
      <c r="E30" s="30"/>
    </row>
    <row r="31" ht="20.4" spans="1:5">
      <c r="A31" s="30">
        <f t="shared" si="0"/>
        <v>30</v>
      </c>
      <c r="B31" s="31"/>
      <c r="C31" s="30"/>
      <c r="D31" s="32"/>
      <c r="E31" s="30"/>
    </row>
    <row r="32" ht="20.4" spans="1:5">
      <c r="A32" s="30">
        <f t="shared" si="0"/>
        <v>31</v>
      </c>
      <c r="B32" s="31"/>
      <c r="C32" s="30"/>
      <c r="D32" s="32"/>
      <c r="E32" s="30"/>
    </row>
    <row r="33" ht="20.4" spans="1:5">
      <c r="A33" s="30">
        <f t="shared" si="0"/>
        <v>32</v>
      </c>
      <c r="B33" s="31"/>
      <c r="C33" s="30"/>
      <c r="D33" s="32"/>
      <c r="E33" s="30"/>
    </row>
    <row r="34" ht="20.4" spans="1:5">
      <c r="A34" s="30">
        <f t="shared" si="0"/>
        <v>33</v>
      </c>
      <c r="B34" s="31"/>
      <c r="C34" s="30"/>
      <c r="D34" s="32"/>
      <c r="E34" s="30"/>
    </row>
    <row r="35" ht="20.4" spans="1:5">
      <c r="A35" s="30">
        <f t="shared" si="0"/>
        <v>34</v>
      </c>
      <c r="B35" s="31"/>
      <c r="C35" s="30"/>
      <c r="D35" s="32"/>
      <c r="E35" s="30"/>
    </row>
    <row r="36" ht="20.4" spans="1:5">
      <c r="A36" s="30">
        <f t="shared" si="0"/>
        <v>35</v>
      </c>
      <c r="B36" s="31"/>
      <c r="C36" s="30"/>
      <c r="D36" s="32"/>
      <c r="E36" s="30"/>
    </row>
    <row r="37" ht="20.4" spans="1:5">
      <c r="A37" s="30">
        <f t="shared" si="0"/>
        <v>36</v>
      </c>
      <c r="B37" s="31"/>
      <c r="C37" s="30"/>
      <c r="D37" s="32"/>
      <c r="E37" s="30"/>
    </row>
    <row r="38" ht="20.4" spans="1:5">
      <c r="A38" s="30">
        <f t="shared" si="0"/>
        <v>37</v>
      </c>
      <c r="B38" s="31"/>
      <c r="C38" s="30"/>
      <c r="D38" s="32"/>
      <c r="E38" s="30"/>
    </row>
    <row r="39" ht="20.4" spans="1:5">
      <c r="A39" s="30">
        <f t="shared" si="0"/>
        <v>38</v>
      </c>
      <c r="B39" s="31"/>
      <c r="C39" s="30"/>
      <c r="D39" s="32"/>
      <c r="E39" s="30"/>
    </row>
    <row r="40" ht="20.4" spans="1:5">
      <c r="A40" s="30">
        <f t="shared" si="0"/>
        <v>39</v>
      </c>
      <c r="B40" s="31"/>
      <c r="C40" s="30"/>
      <c r="D40" s="32"/>
      <c r="E40" s="30"/>
    </row>
    <row r="41" ht="20.4" spans="1:5">
      <c r="A41" s="30">
        <f t="shared" si="0"/>
        <v>40</v>
      </c>
      <c r="B41" s="31"/>
      <c r="C41" s="30"/>
      <c r="D41" s="32"/>
      <c r="E41" s="30"/>
    </row>
    <row r="42" ht="20.4" spans="1:5">
      <c r="A42" s="30"/>
      <c r="B42" s="31"/>
      <c r="C42" s="30"/>
      <c r="D42" s="32"/>
      <c r="E42" s="30"/>
    </row>
    <row r="43" ht="20.4" spans="1:5">
      <c r="A43" s="30"/>
      <c r="B43" s="31"/>
      <c r="C43" s="30"/>
      <c r="D43" s="32"/>
      <c r="E43" s="30"/>
    </row>
    <row r="44" ht="20.4" spans="1:5">
      <c r="A44" s="30"/>
      <c r="B44" s="31"/>
      <c r="C44" s="30"/>
      <c r="D44" s="32"/>
      <c r="E44" s="30"/>
    </row>
    <row r="45" ht="20.4" spans="1:5">
      <c r="A45" s="30"/>
      <c r="B45" s="31"/>
      <c r="C45" s="30"/>
      <c r="D45" s="32"/>
      <c r="E45" s="30"/>
    </row>
    <row r="46" ht="20.4" spans="1:5">
      <c r="A46" s="30"/>
      <c r="B46" s="31"/>
      <c r="C46" s="30"/>
      <c r="D46" s="32"/>
      <c r="E46" s="30"/>
    </row>
    <row r="47" ht="20.4" spans="1:5">
      <c r="A47" s="30"/>
      <c r="B47" s="31"/>
      <c r="C47" s="30"/>
      <c r="D47" s="32"/>
      <c r="E47" s="30"/>
    </row>
    <row r="48" ht="20.4" spans="1:5">
      <c r="A48" s="30"/>
      <c r="B48" s="31"/>
      <c r="C48" s="30"/>
      <c r="D48" s="32"/>
      <c r="E48" s="30"/>
    </row>
    <row r="49" ht="20.4" spans="1:5">
      <c r="A49" s="30"/>
      <c r="B49" s="31"/>
      <c r="C49" s="30"/>
      <c r="D49" s="32"/>
      <c r="E49" s="30"/>
    </row>
    <row r="50" ht="20.4" spans="1:5">
      <c r="A50" s="30"/>
      <c r="B50" s="31"/>
      <c r="C50" s="30"/>
      <c r="D50" s="32"/>
      <c r="E50" s="30"/>
    </row>
    <row r="51" ht="20.4" spans="1:5">
      <c r="A51" s="30"/>
      <c r="B51" s="31"/>
      <c r="C51" s="30"/>
      <c r="D51" s="32"/>
      <c r="E51" s="30"/>
    </row>
    <row r="52" ht="20.4" spans="1:5">
      <c r="A52" s="30"/>
      <c r="B52" s="31"/>
      <c r="C52" s="30"/>
      <c r="D52" s="32"/>
      <c r="E52" s="30"/>
    </row>
    <row r="53" ht="20.4" spans="1:5">
      <c r="A53" s="30"/>
      <c r="B53" s="31"/>
      <c r="C53" s="30"/>
      <c r="D53" s="32"/>
      <c r="E53" s="30"/>
    </row>
    <row r="54" ht="20.4" spans="1:5">
      <c r="A54" s="30"/>
      <c r="B54" s="31"/>
      <c r="C54" s="30"/>
      <c r="D54" s="32"/>
      <c r="E54" s="30"/>
    </row>
    <row r="55" ht="20.4" spans="1:5">
      <c r="A55" s="30"/>
      <c r="B55" s="31"/>
      <c r="C55" s="30"/>
      <c r="D55" s="32"/>
      <c r="E55" s="30"/>
    </row>
    <row r="56" ht="20.4" spans="1:5">
      <c r="A56" s="30"/>
      <c r="B56" s="31"/>
      <c r="C56" s="30"/>
      <c r="D56" s="32"/>
      <c r="E56" s="30"/>
    </row>
    <row r="57" ht="20.4" spans="1:5">
      <c r="A57" s="30"/>
      <c r="B57" s="31"/>
      <c r="C57" s="30"/>
      <c r="D57" s="32"/>
      <c r="E57" s="30"/>
    </row>
    <row r="58" ht="20.4" spans="1:5">
      <c r="A58" s="30"/>
      <c r="B58" s="31"/>
      <c r="C58" s="30"/>
      <c r="D58" s="32"/>
      <c r="E58" s="30"/>
    </row>
    <row r="59" ht="20.4" spans="1:5">
      <c r="A59" s="30"/>
      <c r="B59" s="31"/>
      <c r="C59" s="30"/>
      <c r="D59" s="32"/>
      <c r="E59" s="30"/>
    </row>
    <row r="60" ht="20.4" spans="1:5">
      <c r="A60" s="30"/>
      <c r="B60" s="31"/>
      <c r="C60" s="30"/>
      <c r="D60" s="32"/>
      <c r="E60" s="30"/>
    </row>
    <row r="61" ht="20.4" spans="1:5">
      <c r="A61" s="30"/>
      <c r="B61" s="31"/>
      <c r="C61" s="30"/>
      <c r="D61" s="32"/>
      <c r="E61" s="30"/>
    </row>
    <row r="62" ht="20.4" spans="1:5">
      <c r="A62" s="30"/>
      <c r="B62" s="31"/>
      <c r="C62" s="30"/>
      <c r="D62" s="32"/>
      <c r="E62" s="30"/>
    </row>
    <row r="63" ht="20.4" spans="1:5">
      <c r="A63" s="30"/>
      <c r="B63" s="31"/>
      <c r="C63" s="30"/>
      <c r="D63" s="32"/>
      <c r="E63" s="30"/>
    </row>
    <row r="64" ht="20.4" spans="1:5">
      <c r="A64" s="30"/>
      <c r="B64" s="31"/>
      <c r="C64" s="30"/>
      <c r="D64" s="32"/>
      <c r="E64" s="30"/>
    </row>
    <row r="65" ht="20.4" spans="1:5">
      <c r="A65" s="30"/>
      <c r="B65" s="31"/>
      <c r="C65" s="30"/>
      <c r="D65" s="32"/>
      <c r="E65" s="30"/>
    </row>
    <row r="66" ht="20.4" spans="1:5">
      <c r="A66" s="30"/>
      <c r="B66" s="31"/>
      <c r="C66" s="30"/>
      <c r="D66" s="32"/>
      <c r="E66" s="34"/>
    </row>
    <row r="67" ht="20.4" spans="1:5">
      <c r="A67" s="30"/>
      <c r="B67" s="31"/>
      <c r="C67" s="30"/>
      <c r="D67" s="32"/>
      <c r="E67" s="34"/>
    </row>
    <row r="68" ht="20.4" spans="1:5">
      <c r="A68" s="30"/>
      <c r="B68" s="31"/>
      <c r="C68" s="30"/>
      <c r="D68" s="32"/>
      <c r="E68" s="34"/>
    </row>
    <row r="69" ht="20.4" spans="1:5">
      <c r="A69" s="30"/>
      <c r="B69" s="31"/>
      <c r="C69" s="34"/>
      <c r="D69" s="32"/>
      <c r="E69" s="34"/>
    </row>
    <row r="70" ht="20.4" spans="1:5">
      <c r="A70" s="30"/>
      <c r="B70" s="31"/>
      <c r="C70" s="30"/>
      <c r="D70" s="32"/>
      <c r="E70" s="34"/>
    </row>
    <row r="71" ht="20.4" spans="1:5">
      <c r="A71" s="30"/>
      <c r="B71" s="31"/>
      <c r="C71" s="30"/>
      <c r="D71" s="32"/>
      <c r="E71" s="34"/>
    </row>
    <row r="72" ht="20.4" spans="1:5">
      <c r="A72" s="30"/>
      <c r="B72" s="31"/>
      <c r="C72" s="30"/>
      <c r="D72" s="32"/>
      <c r="E72" s="34"/>
    </row>
    <row r="73" ht="20.4" spans="1:5">
      <c r="A73" s="30"/>
      <c r="B73" s="31"/>
      <c r="C73" s="30"/>
      <c r="D73" s="32"/>
      <c r="E73" s="34"/>
    </row>
    <row r="74" ht="20.4" spans="1:5">
      <c r="A74" s="30"/>
      <c r="B74" s="31"/>
      <c r="C74" s="30"/>
      <c r="D74" s="32"/>
      <c r="E74" s="34"/>
    </row>
    <row r="75" ht="20.4" spans="1:5">
      <c r="A75" s="30"/>
      <c r="B75" s="31"/>
      <c r="C75" s="34"/>
      <c r="D75" s="32"/>
      <c r="E75" s="35"/>
    </row>
    <row r="76" ht="20.4" spans="1:5">
      <c r="A76" s="30"/>
      <c r="B76" s="31"/>
      <c r="C76" s="34"/>
      <c r="D76" s="32"/>
      <c r="E76" s="35"/>
    </row>
    <row r="77" ht="20.4" spans="1:5">
      <c r="A77" s="30"/>
      <c r="B77" s="31"/>
      <c r="C77" s="34"/>
      <c r="D77" s="32"/>
      <c r="E77" s="35"/>
    </row>
    <row r="78" ht="20.4" spans="1:5">
      <c r="A78" s="30"/>
      <c r="B78" s="31"/>
      <c r="C78" s="34"/>
      <c r="D78" s="32"/>
      <c r="E78" s="35"/>
    </row>
    <row r="79" ht="20.4" spans="1:5">
      <c r="A79" s="30"/>
      <c r="B79" s="31"/>
      <c r="C79" s="34"/>
      <c r="D79" s="32"/>
      <c r="E79" s="35"/>
    </row>
    <row r="80" ht="20.4" spans="1:5">
      <c r="A80" s="30"/>
      <c r="B80" s="31"/>
      <c r="C80" s="34"/>
      <c r="D80" s="32"/>
      <c r="E80" s="35"/>
    </row>
    <row r="81" ht="20.4" spans="1:5">
      <c r="A81" s="30"/>
      <c r="B81" s="31"/>
      <c r="C81" s="34"/>
      <c r="D81" s="32"/>
      <c r="E81" s="35"/>
    </row>
    <row r="82" ht="20.4" spans="1:5">
      <c r="A82" s="30"/>
      <c r="B82" s="31"/>
      <c r="C82" s="34"/>
      <c r="D82" s="32"/>
      <c r="E82" s="35"/>
    </row>
    <row r="83" ht="20.4" spans="1:5">
      <c r="A83" s="30"/>
      <c r="B83" s="31"/>
      <c r="C83" s="34"/>
      <c r="D83" s="32"/>
      <c r="E83" s="35"/>
    </row>
    <row r="84" ht="20.4" spans="1:5">
      <c r="A84" s="30"/>
      <c r="B84" s="31"/>
      <c r="C84" s="34"/>
      <c r="D84" s="32"/>
      <c r="E84" s="35"/>
    </row>
  </sheetData>
  <autoFilter xmlns:etc="http://www.wps.cn/officeDocument/2017/etCustomData" ref="A1:E84" etc:filterBottomFollowUsedRange="0">
    <extLst/>
  </autoFilter>
  <conditionalFormatting sqref="C70:C74">
    <cfRule type="cellIs" dxfId="3" priority="5" operator="equal">
      <formula>"待梳理"</formula>
    </cfRule>
    <cfRule type="cellIs" dxfId="4" priority="6" operator="equal">
      <formula>"待调研"</formula>
    </cfRule>
  </conditionalFormatting>
  <conditionalFormatting sqref="F5:F6">
    <cfRule type="cellIs" dxfId="3" priority="1" operator="equal">
      <formula>"待梳理"</formula>
    </cfRule>
    <cfRule type="cellIs" dxfId="4" priority="2" operator="equal">
      <formula>"待调研"</formula>
    </cfRule>
  </conditionalFormatting>
  <conditionalFormatting sqref="F2:F3 E2:E4 C7:C68">
    <cfRule type="cellIs" dxfId="3" priority="7" operator="equal">
      <formula>"待梳理"</formula>
    </cfRule>
    <cfRule type="cellIs" dxfId="4" priority="8" operator="equal">
      <formula>"待调研"</formula>
    </cfRule>
  </conditionalFormatting>
  <pageMargins left="0.7" right="0.7" top="0.75" bottom="0.75" header="0.3" footer="0.3"/>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opLeftCell="A22" workbookViewId="0">
      <selection activeCell="G4" sqref="G4"/>
    </sheetView>
  </sheetViews>
  <sheetFormatPr defaultColWidth="9" defaultRowHeight="16.8" outlineLevelCol="4"/>
  <cols>
    <col min="1" max="1" width="24.9038461538462" customWidth="1"/>
    <col min="2" max="2" width="55.5384615384615" customWidth="1"/>
    <col min="3" max="3" width="45.5384615384615" customWidth="1"/>
  </cols>
  <sheetData>
    <row r="1" ht="20.4" spans="1:3">
      <c r="A1" s="24" t="s">
        <v>453</v>
      </c>
      <c r="B1" s="24" t="s">
        <v>711</v>
      </c>
      <c r="C1" s="24"/>
    </row>
    <row r="2" ht="17.6" spans="1:5">
      <c r="A2" s="25" t="s">
        <v>218</v>
      </c>
      <c r="B2" s="26" t="s">
        <v>712</v>
      </c>
      <c r="C2" s="26" t="s">
        <v>713</v>
      </c>
      <c r="E2" s="26" t="s">
        <v>714</v>
      </c>
    </row>
    <row r="3" ht="17.6" spans="1:5">
      <c r="A3" s="25" t="s">
        <v>715</v>
      </c>
      <c r="B3" s="26" t="s">
        <v>716</v>
      </c>
      <c r="C3" s="26"/>
      <c r="E3" s="26" t="s">
        <v>717</v>
      </c>
    </row>
    <row r="4" ht="17.6" spans="1:3">
      <c r="A4" s="25" t="s">
        <v>718</v>
      </c>
      <c r="B4" s="26" t="s">
        <v>719</v>
      </c>
      <c r="C4" s="26"/>
    </row>
    <row r="5" ht="17.6" spans="1:3">
      <c r="A5" s="25" t="s">
        <v>720</v>
      </c>
      <c r="B5" s="26" t="s">
        <v>721</v>
      </c>
      <c r="C5" s="26"/>
    </row>
    <row r="6" ht="17.6" spans="1:3">
      <c r="A6" s="25"/>
      <c r="B6" s="26"/>
      <c r="C6" s="26"/>
    </row>
    <row r="7" spans="1:1">
      <c r="A7" s="5"/>
    </row>
    <row r="10" ht="20.4" spans="1:3">
      <c r="A10" s="24" t="s">
        <v>722</v>
      </c>
      <c r="B10" s="24" t="s">
        <v>723</v>
      </c>
      <c r="C10" s="24" t="s">
        <v>711</v>
      </c>
    </row>
    <row r="11" ht="17.6" spans="1:3">
      <c r="A11" s="25" t="s">
        <v>218</v>
      </c>
      <c r="B11" s="26" t="s">
        <v>724</v>
      </c>
      <c r="C11" s="26" t="s">
        <v>725</v>
      </c>
    </row>
    <row r="12" ht="17.6" spans="2:3">
      <c r="B12" s="26" t="s">
        <v>726</v>
      </c>
      <c r="C12" s="26" t="s">
        <v>725</v>
      </c>
    </row>
    <row r="13" ht="17.6" spans="1:3">
      <c r="A13" s="25" t="s">
        <v>715</v>
      </c>
      <c r="B13" s="26"/>
      <c r="C13" s="26" t="s">
        <v>727</v>
      </c>
    </row>
    <row r="14" ht="17.6" spans="1:3">
      <c r="A14" s="25" t="s">
        <v>718</v>
      </c>
      <c r="B14" s="26" t="s">
        <v>724</v>
      </c>
      <c r="C14" s="26" t="s">
        <v>728</v>
      </c>
    </row>
    <row r="15" ht="17.6" spans="1:3">
      <c r="A15" s="25"/>
      <c r="B15" s="26" t="s">
        <v>726</v>
      </c>
      <c r="C15" s="26" t="s">
        <v>728</v>
      </c>
    </row>
    <row r="16" ht="17.6" spans="1:3">
      <c r="A16" s="25" t="s">
        <v>729</v>
      </c>
      <c r="B16" s="26"/>
      <c r="C16" s="26" t="s">
        <v>728</v>
      </c>
    </row>
    <row r="17" ht="17.6" spans="1:3">
      <c r="A17" s="25" t="s">
        <v>720</v>
      </c>
      <c r="B17" s="26"/>
      <c r="C17" s="26" t="s">
        <v>721</v>
      </c>
    </row>
    <row r="20" ht="17.6" spans="1:3">
      <c r="A20" s="25" t="s">
        <v>730</v>
      </c>
      <c r="B20" s="26" t="s">
        <v>358</v>
      </c>
      <c r="C20" s="26" t="s">
        <v>731</v>
      </c>
    </row>
    <row r="21" ht="17.6" spans="1:2">
      <c r="A21" s="5" t="s">
        <v>732</v>
      </c>
      <c r="B21" s="26" t="s">
        <v>359</v>
      </c>
    </row>
    <row r="22" ht="17.6" spans="2:2">
      <c r="B22" s="26" t="s">
        <v>733</v>
      </c>
    </row>
    <row r="23" ht="17.6" spans="2:2">
      <c r="B23" s="26" t="s">
        <v>734</v>
      </c>
    </row>
    <row r="24" ht="17.6" spans="2:2">
      <c r="B24" s="26" t="s">
        <v>735</v>
      </c>
    </row>
    <row r="25" ht="17.6" spans="2:2">
      <c r="B25" s="26" t="s">
        <v>736</v>
      </c>
    </row>
    <row r="26" ht="17.6" spans="2:2">
      <c r="B26" s="26"/>
    </row>
    <row r="27" ht="17.6" spans="2:2">
      <c r="B27" s="26"/>
    </row>
    <row r="29" ht="17.6" spans="2:2">
      <c r="B29" s="26"/>
    </row>
  </sheetData>
  <pageMargins left="0.7" right="0.7" top="0.75" bottom="0.75" header="0.3" footer="0.3"/>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3"/>
  <sheetViews>
    <sheetView zoomScale="115" zoomScaleNormal="115" workbookViewId="0">
      <selection activeCell="O7" sqref="O7"/>
    </sheetView>
  </sheetViews>
  <sheetFormatPr defaultColWidth="9" defaultRowHeight="16.8"/>
  <cols>
    <col min="2" max="2" width="11.3653846153846" customWidth="1"/>
    <col min="7" max="7" width="11.3653846153846" customWidth="1"/>
    <col min="9" max="9" width="13.5384615384615" customWidth="1"/>
    <col min="14" max="14" width="11.3653846153846" customWidth="1"/>
    <col min="15" max="15" width="11.1826923076923" customWidth="1"/>
    <col min="18" max="18" width="11.3653846153846" customWidth="1"/>
    <col min="23" max="23" width="18.1826923076923" customWidth="1"/>
  </cols>
  <sheetData>
    <row r="1" spans="2:9">
      <c r="B1" s="5" t="s">
        <v>737</v>
      </c>
      <c r="I1" s="5" t="s">
        <v>738</v>
      </c>
    </row>
    <row r="2" spans="2:18">
      <c r="B2" s="21" t="s">
        <v>739</v>
      </c>
      <c r="C2" s="18" t="s">
        <v>740</v>
      </c>
      <c r="D2" s="18" t="s">
        <v>741</v>
      </c>
      <c r="E2" s="18" t="s">
        <v>742</v>
      </c>
      <c r="F2" s="18" t="s">
        <v>743</v>
      </c>
      <c r="G2" s="18" t="s">
        <v>744</v>
      </c>
      <c r="I2" s="21" t="s">
        <v>739</v>
      </c>
      <c r="J2" s="18" t="s">
        <v>740</v>
      </c>
      <c r="K2" s="18" t="s">
        <v>741</v>
      </c>
      <c r="L2" s="18" t="s">
        <v>742</v>
      </c>
      <c r="M2" s="18" t="s">
        <v>743</v>
      </c>
      <c r="N2" s="18" t="s">
        <v>744</v>
      </c>
      <c r="R2" s="22" t="s">
        <v>745</v>
      </c>
    </row>
    <row r="3" spans="2:14">
      <c r="B3" s="5" t="s">
        <v>746</v>
      </c>
      <c r="C3">
        <v>2.6</v>
      </c>
      <c r="D3">
        <v>5.5</v>
      </c>
      <c r="E3">
        <v>9.8</v>
      </c>
      <c r="G3">
        <v>9.8</v>
      </c>
      <c r="I3" s="5" t="s">
        <v>746</v>
      </c>
      <c r="J3">
        <f>C3</f>
        <v>2.6</v>
      </c>
      <c r="K3">
        <f t="shared" ref="K3:N6" si="0">D3</f>
        <v>5.5</v>
      </c>
      <c r="L3">
        <f t="shared" si="0"/>
        <v>9.8</v>
      </c>
      <c r="N3">
        <f t="shared" si="0"/>
        <v>9.8</v>
      </c>
    </row>
    <row r="4" spans="2:12">
      <c r="B4" s="5" t="s">
        <v>747</v>
      </c>
      <c r="C4">
        <v>2.6</v>
      </c>
      <c r="D4">
        <v>6</v>
      </c>
      <c r="E4">
        <v>9.8</v>
      </c>
      <c r="I4" s="5" t="s">
        <v>747</v>
      </c>
      <c r="J4">
        <f t="shared" ref="J4:J6" si="1">C4</f>
        <v>2.6</v>
      </c>
      <c r="K4">
        <f t="shared" si="0"/>
        <v>6</v>
      </c>
      <c r="L4">
        <f t="shared" si="0"/>
        <v>9.8</v>
      </c>
    </row>
    <row r="5" spans="2:14">
      <c r="B5" s="5" t="s">
        <v>748</v>
      </c>
      <c r="C5">
        <v>2.6</v>
      </c>
      <c r="D5">
        <v>7</v>
      </c>
      <c r="E5">
        <v>9.8</v>
      </c>
      <c r="G5">
        <v>9.8</v>
      </c>
      <c r="I5" s="5" t="s">
        <v>748</v>
      </c>
      <c r="J5">
        <f t="shared" si="1"/>
        <v>2.6</v>
      </c>
      <c r="K5">
        <f t="shared" si="0"/>
        <v>7</v>
      </c>
      <c r="L5">
        <f t="shared" si="0"/>
        <v>9.8</v>
      </c>
      <c r="N5">
        <f t="shared" si="0"/>
        <v>9.8</v>
      </c>
    </row>
    <row r="6" spans="2:14">
      <c r="B6" s="5" t="s">
        <v>749</v>
      </c>
      <c r="C6">
        <v>2.6</v>
      </c>
      <c r="D6">
        <v>5.5</v>
      </c>
      <c r="E6">
        <v>10.8</v>
      </c>
      <c r="G6">
        <v>9.8</v>
      </c>
      <c r="I6" s="5" t="s">
        <v>749</v>
      </c>
      <c r="J6">
        <f t="shared" si="1"/>
        <v>2.6</v>
      </c>
      <c r="K6">
        <f t="shared" si="0"/>
        <v>5.5</v>
      </c>
      <c r="L6">
        <f t="shared" si="0"/>
        <v>10.8</v>
      </c>
      <c r="N6">
        <f t="shared" si="0"/>
        <v>9.8</v>
      </c>
    </row>
    <row r="8" spans="2:14">
      <c r="B8" s="21" t="s">
        <v>750</v>
      </c>
      <c r="C8" s="18" t="s">
        <v>740</v>
      </c>
      <c r="D8" s="18" t="s">
        <v>741</v>
      </c>
      <c r="E8" s="18" t="s">
        <v>742</v>
      </c>
      <c r="F8" s="18" t="s">
        <v>743</v>
      </c>
      <c r="G8" s="18" t="s">
        <v>744</v>
      </c>
      <c r="I8" s="21" t="s">
        <v>750</v>
      </c>
      <c r="J8" s="18" t="s">
        <v>740</v>
      </c>
      <c r="K8" s="18" t="s">
        <v>741</v>
      </c>
      <c r="L8" s="18" t="s">
        <v>742</v>
      </c>
      <c r="M8" s="18" t="s">
        <v>743</v>
      </c>
      <c r="N8" s="18" t="s">
        <v>744</v>
      </c>
    </row>
    <row r="9" spans="2:12">
      <c r="B9" s="5" t="s">
        <v>751</v>
      </c>
      <c r="C9">
        <v>0.4</v>
      </c>
      <c r="D9">
        <v>0.85</v>
      </c>
      <c r="E9">
        <v>2.5</v>
      </c>
      <c r="I9" s="5" t="s">
        <v>751</v>
      </c>
      <c r="J9">
        <f>C9</f>
        <v>0.4</v>
      </c>
      <c r="K9">
        <f t="shared" ref="K9:L12" si="2">D9</f>
        <v>0.85</v>
      </c>
      <c r="L9">
        <f t="shared" si="2"/>
        <v>2.5</v>
      </c>
    </row>
    <row r="10" spans="2:12">
      <c r="B10" s="5" t="s">
        <v>752</v>
      </c>
      <c r="C10">
        <v>0.4</v>
      </c>
      <c r="D10">
        <v>0.9</v>
      </c>
      <c r="E10">
        <v>2.5</v>
      </c>
      <c r="I10" s="5" t="s">
        <v>752</v>
      </c>
      <c r="J10">
        <f t="shared" ref="J10:J12" si="3">C10</f>
        <v>0.4</v>
      </c>
      <c r="K10">
        <f t="shared" si="2"/>
        <v>0.9</v>
      </c>
      <c r="L10">
        <f t="shared" si="2"/>
        <v>2.5</v>
      </c>
    </row>
    <row r="11" spans="2:12">
      <c r="B11" s="5" t="s">
        <v>753</v>
      </c>
      <c r="C11">
        <v>0.4</v>
      </c>
      <c r="D11">
        <v>0.85</v>
      </c>
      <c r="E11">
        <v>2.5</v>
      </c>
      <c r="I11" s="5" t="s">
        <v>753</v>
      </c>
      <c r="J11">
        <f t="shared" si="3"/>
        <v>0.4</v>
      </c>
      <c r="K11">
        <f t="shared" si="2"/>
        <v>0.85</v>
      </c>
      <c r="L11">
        <f t="shared" si="2"/>
        <v>2.5</v>
      </c>
    </row>
    <row r="12" spans="2:12">
      <c r="B12" s="5" t="s">
        <v>749</v>
      </c>
      <c r="C12">
        <v>0.47</v>
      </c>
      <c r="D12">
        <v>0.95</v>
      </c>
      <c r="E12">
        <v>2.5</v>
      </c>
      <c r="I12" s="5" t="s">
        <v>749</v>
      </c>
      <c r="J12">
        <f t="shared" si="3"/>
        <v>0.47</v>
      </c>
      <c r="K12">
        <f t="shared" si="2"/>
        <v>0.95</v>
      </c>
      <c r="L12">
        <f t="shared" si="2"/>
        <v>2.5</v>
      </c>
    </row>
    <row r="14" spans="9:9">
      <c r="I14" s="5" t="s">
        <v>754</v>
      </c>
    </row>
    <row r="15" spans="2:14">
      <c r="B15" s="22"/>
      <c r="I15" s="21" t="s">
        <v>746</v>
      </c>
      <c r="J15" s="18" t="s">
        <v>740</v>
      </c>
      <c r="K15" s="18" t="s">
        <v>741</v>
      </c>
      <c r="L15" s="18" t="s">
        <v>742</v>
      </c>
      <c r="M15" s="18" t="s">
        <v>743</v>
      </c>
      <c r="N15" s="18" t="s">
        <v>744</v>
      </c>
    </row>
    <row r="16" spans="2:14">
      <c r="B16" s="5"/>
      <c r="C16" s="5"/>
      <c r="I16" s="5" t="s">
        <v>739</v>
      </c>
      <c r="J16">
        <f>J3</f>
        <v>2.6</v>
      </c>
      <c r="K16">
        <f t="shared" ref="K16:N16" si="4">K3</f>
        <v>5.5</v>
      </c>
      <c r="L16">
        <f t="shared" si="4"/>
        <v>9.8</v>
      </c>
      <c r="N16">
        <f t="shared" si="4"/>
        <v>9.8</v>
      </c>
    </row>
    <row r="17" spans="2:12">
      <c r="B17" s="5"/>
      <c r="C17" s="5"/>
      <c r="I17" s="5" t="s">
        <v>750</v>
      </c>
      <c r="J17">
        <f>J9</f>
        <v>0.4</v>
      </c>
      <c r="K17">
        <f t="shared" ref="K17:L17" si="5">K9</f>
        <v>0.85</v>
      </c>
      <c r="L17">
        <f t="shared" si="5"/>
        <v>2.5</v>
      </c>
    </row>
    <row r="18" spans="2:3">
      <c r="B18" s="5"/>
      <c r="C18" s="5"/>
    </row>
    <row r="19" spans="2:14">
      <c r="B19" s="5"/>
      <c r="C19" s="5"/>
      <c r="I19" s="21" t="s">
        <v>747</v>
      </c>
      <c r="J19" s="18" t="s">
        <v>740</v>
      </c>
      <c r="K19" s="18" t="s">
        <v>741</v>
      </c>
      <c r="L19" s="18" t="s">
        <v>742</v>
      </c>
      <c r="M19" s="18" t="s">
        <v>743</v>
      </c>
      <c r="N19" s="18" t="s">
        <v>744</v>
      </c>
    </row>
    <row r="20" spans="9:12">
      <c r="I20" s="5" t="s">
        <v>739</v>
      </c>
      <c r="J20">
        <f>J4</f>
        <v>2.6</v>
      </c>
      <c r="K20">
        <f t="shared" ref="K20:L20" si="6">K4</f>
        <v>6</v>
      </c>
      <c r="L20">
        <f t="shared" si="6"/>
        <v>9.8</v>
      </c>
    </row>
    <row r="21" spans="9:12">
      <c r="I21" s="5" t="s">
        <v>750</v>
      </c>
      <c r="J21">
        <f>J10</f>
        <v>0.4</v>
      </c>
      <c r="K21">
        <f t="shared" ref="K21:L21" si="7">K10</f>
        <v>0.9</v>
      </c>
      <c r="L21">
        <f t="shared" si="7"/>
        <v>2.5</v>
      </c>
    </row>
    <row r="23" spans="9:14">
      <c r="I23" s="21" t="s">
        <v>748</v>
      </c>
      <c r="J23" s="18" t="s">
        <v>740</v>
      </c>
      <c r="K23" s="18" t="s">
        <v>741</v>
      </c>
      <c r="L23" s="18" t="s">
        <v>742</v>
      </c>
      <c r="M23" s="18" t="s">
        <v>743</v>
      </c>
      <c r="N23" s="18" t="s">
        <v>744</v>
      </c>
    </row>
    <row r="24" spans="9:14">
      <c r="I24" s="5" t="s">
        <v>739</v>
      </c>
      <c r="J24">
        <f>J5</f>
        <v>2.6</v>
      </c>
      <c r="K24">
        <f t="shared" ref="K24:N24" si="8">K5</f>
        <v>7</v>
      </c>
      <c r="L24">
        <f t="shared" si="8"/>
        <v>9.8</v>
      </c>
      <c r="N24">
        <f t="shared" si="8"/>
        <v>9.8</v>
      </c>
    </row>
    <row r="25" spans="9:12">
      <c r="I25" s="5" t="s">
        <v>750</v>
      </c>
      <c r="J25">
        <f>J11</f>
        <v>0.4</v>
      </c>
      <c r="K25">
        <f t="shared" ref="K25:L25" si="9">K11</f>
        <v>0.85</v>
      </c>
      <c r="L25">
        <f t="shared" si="9"/>
        <v>2.5</v>
      </c>
    </row>
    <row r="27" spans="9:14">
      <c r="I27" s="21" t="s">
        <v>749</v>
      </c>
      <c r="J27" s="18" t="s">
        <v>740</v>
      </c>
      <c r="K27" s="18" t="s">
        <v>741</v>
      </c>
      <c r="L27" s="18" t="s">
        <v>742</v>
      </c>
      <c r="M27" s="18" t="s">
        <v>743</v>
      </c>
      <c r="N27" s="18" t="s">
        <v>744</v>
      </c>
    </row>
    <row r="28" spans="9:14">
      <c r="I28" s="5" t="s">
        <v>739</v>
      </c>
      <c r="J28">
        <f>J6</f>
        <v>2.6</v>
      </c>
      <c r="K28">
        <f t="shared" ref="K28:N28" si="10">K6</f>
        <v>5.5</v>
      </c>
      <c r="L28">
        <f t="shared" si="10"/>
        <v>10.8</v>
      </c>
      <c r="N28">
        <f t="shared" si="10"/>
        <v>9.8</v>
      </c>
    </row>
    <row r="29" spans="9:12">
      <c r="I29" s="5" t="s">
        <v>750</v>
      </c>
      <c r="J29">
        <f>J12</f>
        <v>0.47</v>
      </c>
      <c r="K29">
        <f t="shared" ref="K29:L29" si="11">K12</f>
        <v>0.95</v>
      </c>
      <c r="L29">
        <f t="shared" si="11"/>
        <v>2.5</v>
      </c>
    </row>
    <row r="32" spans="2:9">
      <c r="B32" s="5" t="s">
        <v>737</v>
      </c>
      <c r="C32" s="5" t="s">
        <v>755</v>
      </c>
      <c r="I32" s="5" t="s">
        <v>756</v>
      </c>
    </row>
    <row r="33" spans="1:14">
      <c r="A33" s="5" t="s">
        <v>757</v>
      </c>
      <c r="I33" s="18" t="s">
        <v>758</v>
      </c>
      <c r="J33" s="23"/>
      <c r="K33" s="23"/>
      <c r="L33" s="23"/>
      <c r="M33" s="23"/>
      <c r="N33" s="23"/>
    </row>
    <row r="35" spans="1:9">
      <c r="A35" s="5" t="s">
        <v>759</v>
      </c>
      <c r="I35" s="5" t="s">
        <v>760</v>
      </c>
    </row>
    <row r="36" spans="1:16">
      <c r="A36" s="18" t="s">
        <v>761</v>
      </c>
      <c r="B36" s="18" t="s">
        <v>762</v>
      </c>
      <c r="C36" s="18" t="s">
        <v>763</v>
      </c>
      <c r="D36" s="23"/>
      <c r="I36" s="18" t="s">
        <v>764</v>
      </c>
      <c r="J36" s="18" t="s">
        <v>765</v>
      </c>
      <c r="K36" s="18" t="s">
        <v>766</v>
      </c>
      <c r="L36" s="18" t="s">
        <v>767</v>
      </c>
      <c r="M36" s="18" t="s">
        <v>768</v>
      </c>
      <c r="N36" s="18" t="s">
        <v>769</v>
      </c>
      <c r="O36" s="18" t="s">
        <v>770</v>
      </c>
      <c r="P36" s="18" t="s">
        <v>771</v>
      </c>
    </row>
    <row r="37" spans="1:16">
      <c r="A37" s="5" t="s">
        <v>772</v>
      </c>
      <c r="B37" s="5" t="s">
        <v>739</v>
      </c>
      <c r="C37" s="5" t="s">
        <v>763</v>
      </c>
      <c r="D37" s="5" t="s">
        <v>773</v>
      </c>
      <c r="H37" s="5"/>
      <c r="I37" s="5" t="s">
        <v>774</v>
      </c>
      <c r="J37" s="5" t="s">
        <v>755</v>
      </c>
      <c r="K37" s="5" t="s">
        <v>775</v>
      </c>
      <c r="L37" s="5" t="s">
        <v>776</v>
      </c>
      <c r="M37" s="5" t="s">
        <v>777</v>
      </c>
      <c r="N37" s="5" t="s">
        <v>778</v>
      </c>
      <c r="O37" s="5" t="s">
        <v>779</v>
      </c>
      <c r="P37">
        <v>6</v>
      </c>
    </row>
    <row r="38" spans="1:15">
      <c r="A38" s="5" t="s">
        <v>780</v>
      </c>
      <c r="B38" s="5" t="s">
        <v>750</v>
      </c>
      <c r="C38" s="5" t="s">
        <v>763</v>
      </c>
      <c r="D38" s="5" t="s">
        <v>781</v>
      </c>
      <c r="I38" s="5"/>
      <c r="K38" s="5"/>
      <c r="L38" s="5"/>
      <c r="M38" s="5"/>
      <c r="N38" s="5"/>
      <c r="O38" s="5"/>
    </row>
    <row r="39" spans="1:15">
      <c r="A39" s="5" t="s">
        <v>782</v>
      </c>
      <c r="B39" s="5" t="s">
        <v>783</v>
      </c>
      <c r="C39" s="5" t="s">
        <v>763</v>
      </c>
      <c r="D39" s="5" t="s">
        <v>784</v>
      </c>
      <c r="I39" s="5"/>
      <c r="J39" s="5"/>
      <c r="K39" s="5"/>
      <c r="L39" s="5"/>
      <c r="M39" s="5"/>
      <c r="N39" s="5"/>
      <c r="O39" s="5"/>
    </row>
    <row r="40" spans="9:15">
      <c r="I40" s="5"/>
      <c r="J40" s="5"/>
      <c r="K40" s="5"/>
      <c r="L40" s="5"/>
      <c r="M40" s="5"/>
      <c r="N40" s="5"/>
      <c r="O40" s="5"/>
    </row>
    <row r="41" spans="1:4">
      <c r="A41" s="21" t="s">
        <v>739</v>
      </c>
      <c r="B41" s="18" t="s">
        <v>114</v>
      </c>
      <c r="C41" s="18" t="s">
        <v>741</v>
      </c>
      <c r="D41" s="18" t="s">
        <v>785</v>
      </c>
    </row>
    <row r="42" spans="2:4">
      <c r="B42" s="5" t="s">
        <v>746</v>
      </c>
      <c r="C42">
        <v>5.5</v>
      </c>
      <c r="D42" s="5" t="s">
        <v>786</v>
      </c>
    </row>
    <row r="43" spans="2:9">
      <c r="B43" s="5" t="s">
        <v>747</v>
      </c>
      <c r="C43">
        <v>6</v>
      </c>
      <c r="D43" s="5" t="s">
        <v>787</v>
      </c>
      <c r="I43" s="5" t="s">
        <v>760</v>
      </c>
    </row>
    <row r="44" spans="2:16">
      <c r="B44" s="5" t="s">
        <v>748</v>
      </c>
      <c r="C44">
        <v>7</v>
      </c>
      <c r="D44" s="5" t="s">
        <v>788</v>
      </c>
      <c r="I44" s="18" t="s">
        <v>764</v>
      </c>
      <c r="J44" s="18" t="s">
        <v>765</v>
      </c>
      <c r="K44" s="18" t="s">
        <v>766</v>
      </c>
      <c r="L44" s="18" t="s">
        <v>767</v>
      </c>
      <c r="M44" s="18" t="s">
        <v>768</v>
      </c>
      <c r="N44" s="18" t="s">
        <v>769</v>
      </c>
      <c r="O44" s="18" t="s">
        <v>770</v>
      </c>
      <c r="P44" s="18" t="s">
        <v>771</v>
      </c>
    </row>
    <row r="45" spans="2:16">
      <c r="B45" s="5" t="s">
        <v>749</v>
      </c>
      <c r="C45">
        <v>5.5</v>
      </c>
      <c r="D45" s="5" t="s">
        <v>789</v>
      </c>
      <c r="I45" s="5" t="s">
        <v>774</v>
      </c>
      <c r="J45" s="5" t="s">
        <v>755</v>
      </c>
      <c r="K45" s="5" t="s">
        <v>790</v>
      </c>
      <c r="L45" s="5" t="s">
        <v>776</v>
      </c>
      <c r="M45" s="5" t="s">
        <v>777</v>
      </c>
      <c r="N45" s="5" t="s">
        <v>778</v>
      </c>
      <c r="O45" s="5" t="s">
        <v>791</v>
      </c>
      <c r="P45">
        <v>5</v>
      </c>
    </row>
    <row r="46" spans="9:15">
      <c r="I46" s="5"/>
      <c r="K46" s="5"/>
      <c r="L46" s="5"/>
      <c r="M46" s="5"/>
      <c r="N46" s="5"/>
      <c r="O46" s="5"/>
    </row>
    <row r="47" spans="1:15">
      <c r="A47" s="21" t="s">
        <v>750</v>
      </c>
      <c r="B47" s="18" t="s">
        <v>114</v>
      </c>
      <c r="C47" s="18" t="s">
        <v>741</v>
      </c>
      <c r="D47" s="18" t="s">
        <v>785</v>
      </c>
      <c r="I47" s="5"/>
      <c r="J47" s="5"/>
      <c r="K47" s="5"/>
      <c r="L47" s="5"/>
      <c r="M47" s="5"/>
      <c r="N47" s="5"/>
      <c r="O47" s="5"/>
    </row>
    <row r="48" spans="2:15">
      <c r="B48" s="5" t="s">
        <v>746</v>
      </c>
      <c r="C48">
        <v>0.85</v>
      </c>
      <c r="D48" s="5" t="s">
        <v>786</v>
      </c>
      <c r="I48" s="5"/>
      <c r="J48" s="5"/>
      <c r="K48" s="5"/>
      <c r="L48" s="5"/>
      <c r="M48" s="5"/>
      <c r="N48" s="5"/>
      <c r="O48" s="5"/>
    </row>
    <row r="49" spans="2:4">
      <c r="B49" s="5" t="s">
        <v>747</v>
      </c>
      <c r="C49">
        <v>0.9</v>
      </c>
      <c r="D49" s="5" t="s">
        <v>787</v>
      </c>
    </row>
    <row r="50" spans="2:4">
      <c r="B50" s="5" t="s">
        <v>748</v>
      </c>
      <c r="C50">
        <v>0.85</v>
      </c>
      <c r="D50" s="5" t="s">
        <v>788</v>
      </c>
    </row>
    <row r="51" spans="2:9">
      <c r="B51" s="5" t="s">
        <v>749</v>
      </c>
      <c r="C51">
        <v>0.95</v>
      </c>
      <c r="D51" s="5" t="s">
        <v>789</v>
      </c>
      <c r="I51" s="5" t="s">
        <v>760</v>
      </c>
    </row>
    <row r="52" spans="9:16">
      <c r="I52" s="18" t="s">
        <v>764</v>
      </c>
      <c r="J52" s="18" t="s">
        <v>765</v>
      </c>
      <c r="K52" s="18" t="s">
        <v>766</v>
      </c>
      <c r="L52" s="18" t="s">
        <v>767</v>
      </c>
      <c r="M52" s="18" t="s">
        <v>768</v>
      </c>
      <c r="N52" s="18" t="s">
        <v>769</v>
      </c>
      <c r="O52" s="18" t="s">
        <v>770</v>
      </c>
      <c r="P52" s="18" t="s">
        <v>771</v>
      </c>
    </row>
    <row r="53" spans="9:16">
      <c r="I53" s="5" t="s">
        <v>774</v>
      </c>
      <c r="J53" s="5" t="s">
        <v>755</v>
      </c>
      <c r="K53" s="5" t="s">
        <v>792</v>
      </c>
      <c r="L53" s="5" t="s">
        <v>776</v>
      </c>
      <c r="M53" s="5" t="s">
        <v>777</v>
      </c>
      <c r="N53" s="5" t="s">
        <v>778</v>
      </c>
      <c r="P53">
        <v>19</v>
      </c>
    </row>
    <row r="54" spans="1:14">
      <c r="A54" s="18" t="s">
        <v>280</v>
      </c>
      <c r="B54" s="18" t="s">
        <v>793</v>
      </c>
      <c r="C54" s="18" t="s">
        <v>775</v>
      </c>
      <c r="D54" s="18" t="s">
        <v>790</v>
      </c>
      <c r="E54" s="18" t="s">
        <v>792</v>
      </c>
      <c r="F54" s="18" t="s">
        <v>794</v>
      </c>
      <c r="I54" s="5"/>
      <c r="K54" s="5"/>
      <c r="L54" s="5"/>
      <c r="M54" s="5"/>
      <c r="N54" s="5"/>
    </row>
    <row r="55" spans="1:14">
      <c r="A55" s="5" t="s">
        <v>795</v>
      </c>
      <c r="B55">
        <v>100</v>
      </c>
      <c r="C55">
        <v>90</v>
      </c>
      <c r="D55">
        <v>3</v>
      </c>
      <c r="E55">
        <v>7</v>
      </c>
      <c r="F55" s="5" t="s">
        <v>775</v>
      </c>
      <c r="I55" s="5"/>
      <c r="J55" s="5"/>
      <c r="K55" s="5"/>
      <c r="L55" s="5"/>
      <c r="M55" s="5"/>
      <c r="N55" s="5"/>
    </row>
    <row r="56" spans="1:14">
      <c r="A56" s="5" t="s">
        <v>796</v>
      </c>
      <c r="B56">
        <v>100</v>
      </c>
      <c r="C56">
        <v>90</v>
      </c>
      <c r="D56">
        <v>2</v>
      </c>
      <c r="E56">
        <v>8</v>
      </c>
      <c r="F56" s="5" t="s">
        <v>775</v>
      </c>
      <c r="I56" s="5"/>
      <c r="J56" s="5"/>
      <c r="K56" s="5"/>
      <c r="L56" s="5"/>
      <c r="M56" s="5"/>
      <c r="N56" s="5"/>
    </row>
    <row r="57" spans="1:6">
      <c r="A57" s="5" t="s">
        <v>791</v>
      </c>
      <c r="B57">
        <v>100</v>
      </c>
      <c r="C57">
        <v>6</v>
      </c>
      <c r="D57">
        <v>98</v>
      </c>
      <c r="E57">
        <v>4</v>
      </c>
      <c r="F57" s="5" t="s">
        <v>790</v>
      </c>
    </row>
    <row r="58" spans="1:6">
      <c r="A58" s="5" t="s">
        <v>797</v>
      </c>
      <c r="B58">
        <v>100</v>
      </c>
      <c r="C58">
        <v>50</v>
      </c>
      <c r="D58">
        <v>50</v>
      </c>
      <c r="F58" s="5" t="s">
        <v>798</v>
      </c>
    </row>
    <row r="59" spans="9:9">
      <c r="I59" s="5" t="s">
        <v>760</v>
      </c>
    </row>
    <row r="60" spans="9:16">
      <c r="I60" s="18" t="s">
        <v>764</v>
      </c>
      <c r="J60" s="18" t="s">
        <v>765</v>
      </c>
      <c r="K60" s="18" t="s">
        <v>766</v>
      </c>
      <c r="L60" s="18" t="s">
        <v>767</v>
      </c>
      <c r="M60" s="18" t="s">
        <v>768</v>
      </c>
      <c r="N60" s="18" t="s">
        <v>769</v>
      </c>
      <c r="O60" s="18" t="s">
        <v>770</v>
      </c>
      <c r="P60" s="18" t="s">
        <v>771</v>
      </c>
    </row>
    <row r="61" spans="9:16">
      <c r="I61" s="5" t="s">
        <v>774</v>
      </c>
      <c r="J61" s="5" t="s">
        <v>755</v>
      </c>
      <c r="K61" s="5" t="s">
        <v>799</v>
      </c>
      <c r="L61" s="5" t="s">
        <v>776</v>
      </c>
      <c r="M61" s="5" t="s">
        <v>777</v>
      </c>
      <c r="N61" s="5" t="s">
        <v>778</v>
      </c>
      <c r="P61" s="5" t="s">
        <v>783</v>
      </c>
    </row>
    <row r="62" spans="9:16">
      <c r="I62" s="5"/>
      <c r="K62" s="5"/>
      <c r="L62" s="5"/>
      <c r="M62" s="5"/>
      <c r="N62" s="5"/>
      <c r="P62" s="5"/>
    </row>
    <row r="63" spans="9:16">
      <c r="I63" s="5"/>
      <c r="J63" s="5"/>
      <c r="K63" s="5"/>
      <c r="L63" s="5"/>
      <c r="M63" s="5"/>
      <c r="N63" s="5"/>
      <c r="P63" s="5"/>
    </row>
    <row r="64" spans="9:16">
      <c r="I64" s="5"/>
      <c r="J64" s="5"/>
      <c r="K64" s="5"/>
      <c r="L64" s="5"/>
      <c r="M64" s="5"/>
      <c r="N64" s="5"/>
      <c r="P64" s="5"/>
    </row>
    <row r="83" spans="1:16">
      <c r="A83" s="2" t="s">
        <v>800</v>
      </c>
      <c r="B83" s="3"/>
      <c r="C83" s="3"/>
      <c r="D83" s="3"/>
      <c r="E83" s="3"/>
      <c r="F83" s="3"/>
      <c r="G83" s="3"/>
      <c r="H83" s="3"/>
      <c r="I83" s="3"/>
      <c r="J83" s="3"/>
      <c r="K83" s="3"/>
      <c r="L83" s="3"/>
      <c r="M83" s="3"/>
      <c r="N83" s="3"/>
      <c r="O83" s="3"/>
      <c r="P83" s="3"/>
    </row>
  </sheetData>
  <pageMargins left="0.7" right="0.7" top="0.75" bottom="0.75" header="0.3" footer="0.3"/>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2:K5"/>
  <sheetViews>
    <sheetView topLeftCell="A4" workbookViewId="0">
      <selection activeCell="K5" sqref="K5"/>
    </sheetView>
  </sheetViews>
  <sheetFormatPr defaultColWidth="9" defaultRowHeight="16.8" outlineLevelRow="4"/>
  <cols>
    <col min="3" max="5" width="15.7307692307692" customWidth="1"/>
    <col min="6" max="6" width="22.1826923076923" customWidth="1"/>
    <col min="7" max="7" width="5.26923076923077" customWidth="1"/>
    <col min="8" max="8" width="12.7307692307692" customWidth="1"/>
    <col min="9" max="11" width="9.26923076923077" customWidth="1"/>
  </cols>
  <sheetData>
    <row r="2" spans="3:3">
      <c r="C2" s="5" t="s">
        <v>760</v>
      </c>
    </row>
    <row r="3" spans="3:11">
      <c r="C3" s="18" t="s">
        <v>764</v>
      </c>
      <c r="D3" s="18" t="s">
        <v>765</v>
      </c>
      <c r="E3" s="18" t="s">
        <v>766</v>
      </c>
      <c r="F3" s="18" t="s">
        <v>767</v>
      </c>
      <c r="G3" s="18" t="s">
        <v>801</v>
      </c>
      <c r="H3" s="18" t="s">
        <v>768</v>
      </c>
      <c r="I3" s="18" t="s">
        <v>769</v>
      </c>
      <c r="J3" s="18" t="s">
        <v>770</v>
      </c>
      <c r="K3" s="18" t="s">
        <v>771</v>
      </c>
    </row>
    <row r="4" spans="3:11">
      <c r="C4" s="5" t="s">
        <v>802</v>
      </c>
      <c r="D4" s="5" t="s">
        <v>803</v>
      </c>
      <c r="E4" s="5" t="s">
        <v>802</v>
      </c>
      <c r="F4" s="5" t="s">
        <v>804</v>
      </c>
      <c r="G4">
        <v>1.02</v>
      </c>
      <c r="H4" s="5" t="s">
        <v>805</v>
      </c>
      <c r="I4" s="5" t="s">
        <v>778</v>
      </c>
      <c r="J4" s="5" t="s">
        <v>806</v>
      </c>
      <c r="K4" s="5" t="s">
        <v>807</v>
      </c>
    </row>
    <row r="5" spans="3:9">
      <c r="C5" s="5" t="s">
        <v>808</v>
      </c>
      <c r="D5" s="5" t="s">
        <v>803</v>
      </c>
      <c r="E5" s="5" t="s">
        <v>808</v>
      </c>
      <c r="F5" s="5" t="s">
        <v>804</v>
      </c>
      <c r="G5">
        <v>1.03</v>
      </c>
      <c r="H5" s="5" t="s">
        <v>805</v>
      </c>
      <c r="I5" s="5" t="s">
        <v>809</v>
      </c>
    </row>
  </sheetData>
  <pageMargins left="0.7" right="0.7" top="0.75" bottom="0.75" header="0.3" footer="0.3"/>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4:K25"/>
  <sheetViews>
    <sheetView workbookViewId="0">
      <selection activeCell="M18" sqref="M18"/>
    </sheetView>
  </sheetViews>
  <sheetFormatPr defaultColWidth="9" defaultRowHeight="16.8"/>
  <cols>
    <col min="8" max="8" width="13.5384615384615" customWidth="1"/>
  </cols>
  <sheetData>
    <row r="14" ht="14.5" customHeight="1"/>
    <row r="15" spans="2:2">
      <c r="B15" t="s">
        <v>810</v>
      </c>
    </row>
    <row r="17" spans="2:2">
      <c r="B17" t="s">
        <v>811</v>
      </c>
    </row>
    <row r="18" spans="2:2">
      <c r="B18" t="s">
        <v>812</v>
      </c>
    </row>
    <row r="19" spans="2:2">
      <c r="B19" t="s">
        <v>813</v>
      </c>
    </row>
    <row r="20" spans="2:2">
      <c r="B20" t="s">
        <v>814</v>
      </c>
    </row>
    <row r="23" spans="2:11">
      <c r="B23" s="18" t="s">
        <v>764</v>
      </c>
      <c r="C23" s="18" t="s">
        <v>765</v>
      </c>
      <c r="D23" s="18" t="s">
        <v>766</v>
      </c>
      <c r="E23" s="18" t="s">
        <v>767</v>
      </c>
      <c r="F23" s="18" t="s">
        <v>801</v>
      </c>
      <c r="G23" s="18" t="s">
        <v>768</v>
      </c>
      <c r="H23" s="18" t="s">
        <v>769</v>
      </c>
      <c r="I23" s="18" t="s">
        <v>770</v>
      </c>
      <c r="J23" s="18" t="s">
        <v>771</v>
      </c>
      <c r="K23" s="18" t="s">
        <v>815</v>
      </c>
    </row>
    <row r="24" spans="2:11">
      <c r="B24" s="5" t="s">
        <v>816</v>
      </c>
      <c r="C24" s="5" t="s">
        <v>817</v>
      </c>
      <c r="D24" s="5" t="s">
        <v>777</v>
      </c>
      <c r="E24" s="5" t="s">
        <v>818</v>
      </c>
      <c r="F24" s="5">
        <v>1.2</v>
      </c>
      <c r="G24" s="5" t="s">
        <v>777</v>
      </c>
      <c r="H24" s="5" t="s">
        <v>809</v>
      </c>
      <c r="I24" s="5"/>
      <c r="J24" s="5"/>
      <c r="K24" s="20" t="s">
        <v>819</v>
      </c>
    </row>
    <row r="25" spans="2:8">
      <c r="B25" s="5"/>
      <c r="C25" s="5"/>
      <c r="D25" s="5"/>
      <c r="E25" s="5"/>
      <c r="F25" s="19"/>
      <c r="G25" s="5"/>
      <c r="H25" s="5"/>
    </row>
  </sheetData>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物料项目V1.0</vt:lpstr>
      <vt:lpstr>需求清单</vt:lpstr>
      <vt:lpstr>业务范围</vt:lpstr>
      <vt:lpstr>功能评审清单</vt:lpstr>
      <vt:lpstr>备忘录</vt:lpstr>
      <vt:lpstr>日志规则</vt:lpstr>
      <vt:lpstr>工厂门店供货关系</vt:lpstr>
      <vt:lpstr>组织仓库供货关系</vt:lpstr>
      <vt:lpstr>门店门店供货关系</vt:lpstr>
      <vt:lpstr>要货配送价格</vt:lpstr>
      <vt:lpstr>仓储库存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hui chen</dc:creator>
  <cp:lastModifiedBy>zhangchenxi</cp:lastModifiedBy>
  <dcterms:created xsi:type="dcterms:W3CDTF">2024-05-22T14:17:00Z</dcterms:created>
  <dcterms:modified xsi:type="dcterms:W3CDTF">2025-09-29T11:03:02Z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4D47DBA2AEC440DB8B1803977782DC75_13</vt:lpwstr>
  </property>
  <property fmtid="{D5CDD505-2E9C-101B-9397-08002B2CF9AE}" pid="3" name="KSOProductBuildVer">
    <vt:lpwstr>2052-6.15.2.8936</vt:lpwstr>
  </property>
</Properties>
</file>